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60" windowWidth="19875" windowHeight="7710"/>
  </bookViews>
  <sheets>
    <sheet name="DailyData" sheetId="1" r:id="rId1"/>
    <sheet name="DailyPivot" sheetId="11" r:id="rId2"/>
    <sheet name="MonthlyPivot" sheetId="7" r:id="rId3"/>
    <sheet name="Monthly Report" sheetId="10" r:id="rId4"/>
  </sheets>
  <definedNames>
    <definedName name="_xlnm.Print_Titles" localSheetId="3">'Monthly Report'!$1:$3</definedName>
  </definedNames>
  <calcPr calcId="145621"/>
  <pivotCaches>
    <pivotCache cacheId="43" r:id="rId5"/>
  </pivotCaches>
</workbook>
</file>

<file path=xl/calcChain.xml><?xml version="1.0" encoding="utf-8"?>
<calcChain xmlns="http://schemas.openxmlformats.org/spreadsheetml/2006/main">
  <c r="D268" i="1" l="1"/>
  <c r="C268" i="1"/>
  <c r="B268" i="1"/>
  <c r="A2" i="10" l="1"/>
  <c r="B176" i="1" l="1"/>
  <c r="C176" i="1"/>
  <c r="D176" i="1"/>
  <c r="B16" i="10"/>
  <c r="A11" i="10"/>
  <c r="B43" i="1" l="1"/>
  <c r="B42" i="1"/>
  <c r="B41" i="1"/>
  <c r="B40" i="1"/>
  <c r="A10" i="10" l="1"/>
  <c r="H7" i="10"/>
  <c r="I7" i="10"/>
  <c r="H8" i="10"/>
  <c r="I8" i="10"/>
  <c r="I6" i="10"/>
  <c r="H6" i="10"/>
  <c r="G7" i="10"/>
  <c r="G8" i="10"/>
  <c r="C8" i="10"/>
  <c r="C7" i="10"/>
  <c r="A8" i="10"/>
  <c r="A7" i="10"/>
  <c r="B15" i="10"/>
  <c r="B14" i="10"/>
  <c r="A14" i="10"/>
  <c r="A3" i="10"/>
  <c r="A1" i="10"/>
  <c r="B48" i="1" l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D47" i="1"/>
  <c r="C47" i="1"/>
  <c r="B47" i="1"/>
</calcChain>
</file>

<file path=xl/sharedStrings.xml><?xml version="1.0" encoding="utf-8"?>
<sst xmlns="http://schemas.openxmlformats.org/spreadsheetml/2006/main" count="97" uniqueCount="58">
  <si>
    <t>Day</t>
  </si>
  <si>
    <t>Month</t>
  </si>
  <si>
    <t>Year</t>
  </si>
  <si>
    <t>Source</t>
  </si>
  <si>
    <t>Daily Data</t>
  </si>
  <si>
    <t>Column Labels</t>
  </si>
  <si>
    <t>Grand Total</t>
  </si>
  <si>
    <t>Row Labels</t>
  </si>
  <si>
    <t>Hydrological Year Book of Sierra Leone (1 May 1970 - 31 March 1976)</t>
  </si>
  <si>
    <t>UNDP / MEP (Water Supply Division)  SIL/72/007</t>
  </si>
  <si>
    <t>Date</t>
  </si>
  <si>
    <t>River Basin</t>
  </si>
  <si>
    <t>Latitude</t>
  </si>
  <si>
    <t>Longitude</t>
  </si>
  <si>
    <t>Established</t>
  </si>
  <si>
    <r>
      <t>Catchment (km</t>
    </r>
    <r>
      <rPr>
        <b/>
        <sz val="11"/>
        <color theme="1"/>
        <rFont val="Calibri"/>
        <family val="2"/>
      </rPr>
      <t>²)</t>
    </r>
  </si>
  <si>
    <t>Record Period</t>
  </si>
  <si>
    <t>Station Information</t>
  </si>
  <si>
    <t>Gauge</t>
  </si>
  <si>
    <t>Sources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</si>
  <si>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</si>
  <si>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</si>
  <si>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</si>
  <si>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</si>
  <si>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</si>
  <si>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</si>
  <si>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</si>
  <si>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</si>
  <si>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</si>
  <si>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</si>
  <si>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</si>
  <si>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</si>
  <si>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Mean</t>
  </si>
  <si>
    <t>Min</t>
  </si>
  <si>
    <t>Max</t>
  </si>
  <si>
    <t>Std Dev</t>
  </si>
  <si>
    <t>Mins</t>
  </si>
  <si>
    <t>Degs</t>
  </si>
  <si>
    <r>
      <t>Mean Daily Water Level (m</t>
    </r>
    <r>
      <rPr>
        <b/>
        <sz val="14"/>
        <color theme="1"/>
        <rFont val="Calibri"/>
        <family val="2"/>
        <scheme val="minor"/>
      </rPr>
      <t>)</t>
    </r>
  </si>
  <si>
    <t>May 1975</t>
  </si>
  <si>
    <t>Mean Daily Water Level Chart</t>
  </si>
  <si>
    <t>Water Level (m)</t>
  </si>
  <si>
    <t>Sum of Water Level (m)</t>
  </si>
  <si>
    <t>Average of Water Level (m)</t>
  </si>
  <si>
    <r>
      <t>Monthly Mean Water Level (m</t>
    </r>
    <r>
      <rPr>
        <b/>
        <sz val="14"/>
        <color theme="1"/>
        <rFont val="Calibri"/>
        <family val="2"/>
      </rPr>
      <t>)</t>
    </r>
  </si>
  <si>
    <t>Daily Water Level Statistics</t>
  </si>
  <si>
    <t>Mabole Hydrological Station</t>
  </si>
  <si>
    <t>Litlle Scarcies (Mabole)</t>
  </si>
  <si>
    <t>Not recorded</t>
  </si>
  <si>
    <t>The station is located on the left bank about 20 metres upstream of the bridge near Magere town, about 7 miles from Makeni.</t>
  </si>
  <si>
    <t>Rating curve has not been established.</t>
  </si>
  <si>
    <t>Stevens A35 recording gauge. Scale 1:20. Metric.</t>
  </si>
  <si>
    <t>23 August 1975 to 31 March 1976</t>
  </si>
  <si>
    <t>Page 85</t>
  </si>
  <si>
    <t>*</t>
  </si>
  <si>
    <t>2nd decimal place is not readable on photocopy. First decimal place used.</t>
  </si>
  <si>
    <t>1975 Total</t>
  </si>
  <si>
    <t>1976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</si>
</sst>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\ mmmm"/>
    <numFmt numFmtId="166" formatCode="0.000"/>
    <numFmt numFmtId="167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1" fontId="0" fillId="0" borderId="0" xfId="0" quotePrefix="1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quotePrefix="1" applyFont="1"/>
    <xf numFmtId="0" fontId="9" fillId="0" borderId="0" xfId="0" applyFont="1"/>
    <xf numFmtId="0" fontId="10" fillId="0" borderId="0" xfId="0" applyFont="1"/>
    <xf numFmtId="0" fontId="2" fillId="0" borderId="1" xfId="0" applyFont="1" applyBorder="1"/>
    <xf numFmtId="0" fontId="9" fillId="0" borderId="1" xfId="0" applyFont="1" applyBorder="1"/>
    <xf numFmtId="164" fontId="9" fillId="0" borderId="1" xfId="0" applyNumberFormat="1" applyFont="1" applyBorder="1"/>
    <xf numFmtId="166" fontId="9" fillId="0" borderId="1" xfId="0" applyNumberFormat="1" applyFont="1" applyBorder="1"/>
    <xf numFmtId="0" fontId="10" fillId="0" borderId="1" xfId="0" applyFont="1" applyBorder="1"/>
    <xf numFmtId="164" fontId="9" fillId="0" borderId="0" xfId="0" applyNumberFormat="1" applyFont="1"/>
    <xf numFmtId="166" fontId="9" fillId="0" borderId="0" xfId="0" applyNumberFormat="1" applyFo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11" fillId="0" borderId="1" xfId="0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</cellXfs>
  <cellStyles count="2">
    <cellStyle name="Normal" xfId="0" builtinId="0"/>
    <cellStyle name="Normal 2" xfId="1"/>
  </cellStyles>
  <dxfs count="2"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</a:t>
            </a:r>
            <a:r>
              <a:rPr lang="en-US" baseline="0"/>
              <a:t> Daily Water Level (m)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DailyData!$E$45:$E$46</c:f>
              <c:strCache>
                <c:ptCount val="1"/>
                <c:pt idx="0">
                  <c:v>Daily Data Water Level (m)</c:v>
                </c:pt>
              </c:strCache>
            </c:strRef>
          </c:tx>
          <c:marker>
            <c:symbol val="none"/>
          </c:marker>
          <c:cat>
            <c:numRef>
              <c:f>DailyData!$A$47:$A$268</c:f>
              <c:numCache>
                <c:formatCode>dd/mm/yyyy;@</c:formatCode>
                <c:ptCount val="222"/>
                <c:pt idx="0">
                  <c:v>27629</c:v>
                </c:pt>
                <c:pt idx="1">
                  <c:v>27630</c:v>
                </c:pt>
                <c:pt idx="2">
                  <c:v>27631</c:v>
                </c:pt>
                <c:pt idx="3">
                  <c:v>27632</c:v>
                </c:pt>
                <c:pt idx="4">
                  <c:v>27633</c:v>
                </c:pt>
                <c:pt idx="5">
                  <c:v>27634</c:v>
                </c:pt>
                <c:pt idx="6">
                  <c:v>27635</c:v>
                </c:pt>
                <c:pt idx="7">
                  <c:v>27636</c:v>
                </c:pt>
                <c:pt idx="8">
                  <c:v>27637</c:v>
                </c:pt>
                <c:pt idx="9">
                  <c:v>27638</c:v>
                </c:pt>
                <c:pt idx="10">
                  <c:v>27639</c:v>
                </c:pt>
                <c:pt idx="11">
                  <c:v>27640</c:v>
                </c:pt>
                <c:pt idx="12">
                  <c:v>27641</c:v>
                </c:pt>
                <c:pt idx="13">
                  <c:v>27642</c:v>
                </c:pt>
                <c:pt idx="14">
                  <c:v>27643</c:v>
                </c:pt>
                <c:pt idx="15">
                  <c:v>27644</c:v>
                </c:pt>
                <c:pt idx="16">
                  <c:v>27645</c:v>
                </c:pt>
                <c:pt idx="17">
                  <c:v>27646</c:v>
                </c:pt>
                <c:pt idx="18">
                  <c:v>27647</c:v>
                </c:pt>
                <c:pt idx="19">
                  <c:v>27648</c:v>
                </c:pt>
                <c:pt idx="20">
                  <c:v>27649</c:v>
                </c:pt>
                <c:pt idx="21">
                  <c:v>27650</c:v>
                </c:pt>
                <c:pt idx="22">
                  <c:v>27651</c:v>
                </c:pt>
                <c:pt idx="23">
                  <c:v>27652</c:v>
                </c:pt>
                <c:pt idx="24">
                  <c:v>27653</c:v>
                </c:pt>
                <c:pt idx="25">
                  <c:v>27654</c:v>
                </c:pt>
                <c:pt idx="26">
                  <c:v>27655</c:v>
                </c:pt>
                <c:pt idx="27">
                  <c:v>27656</c:v>
                </c:pt>
                <c:pt idx="28">
                  <c:v>27657</c:v>
                </c:pt>
                <c:pt idx="29">
                  <c:v>27658</c:v>
                </c:pt>
                <c:pt idx="30">
                  <c:v>27659</c:v>
                </c:pt>
                <c:pt idx="31">
                  <c:v>27660</c:v>
                </c:pt>
                <c:pt idx="32">
                  <c:v>27661</c:v>
                </c:pt>
                <c:pt idx="33">
                  <c:v>27662</c:v>
                </c:pt>
                <c:pt idx="34">
                  <c:v>27663</c:v>
                </c:pt>
                <c:pt idx="35">
                  <c:v>27664</c:v>
                </c:pt>
                <c:pt idx="36">
                  <c:v>27665</c:v>
                </c:pt>
                <c:pt idx="37">
                  <c:v>27666</c:v>
                </c:pt>
                <c:pt idx="38">
                  <c:v>27667</c:v>
                </c:pt>
                <c:pt idx="39">
                  <c:v>27668</c:v>
                </c:pt>
                <c:pt idx="40">
                  <c:v>27669</c:v>
                </c:pt>
                <c:pt idx="41">
                  <c:v>27670</c:v>
                </c:pt>
                <c:pt idx="42">
                  <c:v>27671</c:v>
                </c:pt>
                <c:pt idx="43">
                  <c:v>27672</c:v>
                </c:pt>
                <c:pt idx="44">
                  <c:v>27673</c:v>
                </c:pt>
                <c:pt idx="45">
                  <c:v>27674</c:v>
                </c:pt>
                <c:pt idx="46">
                  <c:v>27675</c:v>
                </c:pt>
                <c:pt idx="47">
                  <c:v>27676</c:v>
                </c:pt>
                <c:pt idx="48">
                  <c:v>27677</c:v>
                </c:pt>
                <c:pt idx="49">
                  <c:v>27678</c:v>
                </c:pt>
                <c:pt idx="50">
                  <c:v>27679</c:v>
                </c:pt>
                <c:pt idx="51">
                  <c:v>27680</c:v>
                </c:pt>
                <c:pt idx="52">
                  <c:v>27681</c:v>
                </c:pt>
                <c:pt idx="53">
                  <c:v>27682</c:v>
                </c:pt>
                <c:pt idx="54">
                  <c:v>27683</c:v>
                </c:pt>
                <c:pt idx="55">
                  <c:v>27684</c:v>
                </c:pt>
                <c:pt idx="56">
                  <c:v>27685</c:v>
                </c:pt>
                <c:pt idx="57">
                  <c:v>27686</c:v>
                </c:pt>
                <c:pt idx="58">
                  <c:v>27687</c:v>
                </c:pt>
                <c:pt idx="59">
                  <c:v>27688</c:v>
                </c:pt>
                <c:pt idx="60">
                  <c:v>27689</c:v>
                </c:pt>
                <c:pt idx="61">
                  <c:v>27690</c:v>
                </c:pt>
                <c:pt idx="62">
                  <c:v>27691</c:v>
                </c:pt>
                <c:pt idx="63">
                  <c:v>27692</c:v>
                </c:pt>
                <c:pt idx="64">
                  <c:v>27693</c:v>
                </c:pt>
                <c:pt idx="65">
                  <c:v>27694</c:v>
                </c:pt>
                <c:pt idx="66">
                  <c:v>27695</c:v>
                </c:pt>
                <c:pt idx="67">
                  <c:v>27696</c:v>
                </c:pt>
                <c:pt idx="68">
                  <c:v>27697</c:v>
                </c:pt>
                <c:pt idx="69">
                  <c:v>27698</c:v>
                </c:pt>
                <c:pt idx="70">
                  <c:v>27699</c:v>
                </c:pt>
                <c:pt idx="71">
                  <c:v>27700</c:v>
                </c:pt>
                <c:pt idx="72">
                  <c:v>27701</c:v>
                </c:pt>
                <c:pt idx="73">
                  <c:v>27702</c:v>
                </c:pt>
                <c:pt idx="74">
                  <c:v>27703</c:v>
                </c:pt>
                <c:pt idx="75">
                  <c:v>27704</c:v>
                </c:pt>
                <c:pt idx="76">
                  <c:v>27705</c:v>
                </c:pt>
                <c:pt idx="77">
                  <c:v>27706</c:v>
                </c:pt>
                <c:pt idx="78">
                  <c:v>27707</c:v>
                </c:pt>
                <c:pt idx="79">
                  <c:v>27708</c:v>
                </c:pt>
                <c:pt idx="80">
                  <c:v>27709</c:v>
                </c:pt>
                <c:pt idx="81">
                  <c:v>27710</c:v>
                </c:pt>
                <c:pt idx="82">
                  <c:v>27711</c:v>
                </c:pt>
                <c:pt idx="83">
                  <c:v>27712</c:v>
                </c:pt>
                <c:pt idx="84">
                  <c:v>27713</c:v>
                </c:pt>
                <c:pt idx="85">
                  <c:v>27714</c:v>
                </c:pt>
                <c:pt idx="86">
                  <c:v>27715</c:v>
                </c:pt>
                <c:pt idx="87">
                  <c:v>27716</c:v>
                </c:pt>
                <c:pt idx="88">
                  <c:v>27717</c:v>
                </c:pt>
                <c:pt idx="89">
                  <c:v>27718</c:v>
                </c:pt>
                <c:pt idx="90">
                  <c:v>27719</c:v>
                </c:pt>
                <c:pt idx="91">
                  <c:v>27720</c:v>
                </c:pt>
                <c:pt idx="92">
                  <c:v>27721</c:v>
                </c:pt>
                <c:pt idx="93">
                  <c:v>27722</c:v>
                </c:pt>
                <c:pt idx="94">
                  <c:v>27723</c:v>
                </c:pt>
                <c:pt idx="95">
                  <c:v>27724</c:v>
                </c:pt>
                <c:pt idx="96">
                  <c:v>27725</c:v>
                </c:pt>
                <c:pt idx="97">
                  <c:v>27726</c:v>
                </c:pt>
                <c:pt idx="98">
                  <c:v>27727</c:v>
                </c:pt>
                <c:pt idx="99">
                  <c:v>27728</c:v>
                </c:pt>
                <c:pt idx="100">
                  <c:v>27729</c:v>
                </c:pt>
                <c:pt idx="101">
                  <c:v>27730</c:v>
                </c:pt>
                <c:pt idx="102">
                  <c:v>27731</c:v>
                </c:pt>
                <c:pt idx="103">
                  <c:v>27732</c:v>
                </c:pt>
                <c:pt idx="104">
                  <c:v>27733</c:v>
                </c:pt>
                <c:pt idx="105">
                  <c:v>27734</c:v>
                </c:pt>
                <c:pt idx="106">
                  <c:v>27735</c:v>
                </c:pt>
                <c:pt idx="107">
                  <c:v>27736</c:v>
                </c:pt>
                <c:pt idx="108">
                  <c:v>27737</c:v>
                </c:pt>
                <c:pt idx="109">
                  <c:v>27738</c:v>
                </c:pt>
                <c:pt idx="110">
                  <c:v>27739</c:v>
                </c:pt>
                <c:pt idx="111">
                  <c:v>27740</c:v>
                </c:pt>
                <c:pt idx="112">
                  <c:v>27741</c:v>
                </c:pt>
                <c:pt idx="113">
                  <c:v>27742</c:v>
                </c:pt>
                <c:pt idx="114">
                  <c:v>27743</c:v>
                </c:pt>
                <c:pt idx="115">
                  <c:v>27744</c:v>
                </c:pt>
                <c:pt idx="116">
                  <c:v>27745</c:v>
                </c:pt>
                <c:pt idx="117">
                  <c:v>27746</c:v>
                </c:pt>
                <c:pt idx="118">
                  <c:v>27747</c:v>
                </c:pt>
                <c:pt idx="119">
                  <c:v>27748</c:v>
                </c:pt>
                <c:pt idx="120">
                  <c:v>27749</c:v>
                </c:pt>
                <c:pt idx="121">
                  <c:v>27750</c:v>
                </c:pt>
                <c:pt idx="122">
                  <c:v>27751</c:v>
                </c:pt>
                <c:pt idx="123">
                  <c:v>27752</c:v>
                </c:pt>
                <c:pt idx="124">
                  <c:v>27753</c:v>
                </c:pt>
                <c:pt idx="125">
                  <c:v>27754</c:v>
                </c:pt>
                <c:pt idx="126">
                  <c:v>27755</c:v>
                </c:pt>
                <c:pt idx="127">
                  <c:v>27756</c:v>
                </c:pt>
                <c:pt idx="128">
                  <c:v>27757</c:v>
                </c:pt>
                <c:pt idx="129">
                  <c:v>27758</c:v>
                </c:pt>
                <c:pt idx="130">
                  <c:v>27759</c:v>
                </c:pt>
                <c:pt idx="131">
                  <c:v>27760</c:v>
                </c:pt>
                <c:pt idx="132">
                  <c:v>27761</c:v>
                </c:pt>
                <c:pt idx="133">
                  <c:v>27762</c:v>
                </c:pt>
                <c:pt idx="134">
                  <c:v>27763</c:v>
                </c:pt>
                <c:pt idx="135">
                  <c:v>27764</c:v>
                </c:pt>
                <c:pt idx="136">
                  <c:v>27765</c:v>
                </c:pt>
                <c:pt idx="137">
                  <c:v>27766</c:v>
                </c:pt>
                <c:pt idx="138">
                  <c:v>27767</c:v>
                </c:pt>
                <c:pt idx="139">
                  <c:v>27768</c:v>
                </c:pt>
                <c:pt idx="140">
                  <c:v>27769</c:v>
                </c:pt>
                <c:pt idx="141">
                  <c:v>27770</c:v>
                </c:pt>
                <c:pt idx="142">
                  <c:v>27771</c:v>
                </c:pt>
                <c:pt idx="143">
                  <c:v>27772</c:v>
                </c:pt>
                <c:pt idx="144">
                  <c:v>27773</c:v>
                </c:pt>
                <c:pt idx="145">
                  <c:v>27774</c:v>
                </c:pt>
                <c:pt idx="146">
                  <c:v>27775</c:v>
                </c:pt>
                <c:pt idx="147">
                  <c:v>27776</c:v>
                </c:pt>
                <c:pt idx="148">
                  <c:v>27777</c:v>
                </c:pt>
                <c:pt idx="149">
                  <c:v>27778</c:v>
                </c:pt>
                <c:pt idx="150">
                  <c:v>27779</c:v>
                </c:pt>
                <c:pt idx="151">
                  <c:v>27780</c:v>
                </c:pt>
                <c:pt idx="152">
                  <c:v>27781</c:v>
                </c:pt>
                <c:pt idx="153">
                  <c:v>27782</c:v>
                </c:pt>
                <c:pt idx="154">
                  <c:v>27783</c:v>
                </c:pt>
                <c:pt idx="155">
                  <c:v>27784</c:v>
                </c:pt>
                <c:pt idx="156">
                  <c:v>27785</c:v>
                </c:pt>
                <c:pt idx="157">
                  <c:v>27786</c:v>
                </c:pt>
                <c:pt idx="158">
                  <c:v>27787</c:v>
                </c:pt>
                <c:pt idx="159">
                  <c:v>27788</c:v>
                </c:pt>
                <c:pt idx="160">
                  <c:v>27789</c:v>
                </c:pt>
                <c:pt idx="161">
                  <c:v>27790</c:v>
                </c:pt>
                <c:pt idx="162">
                  <c:v>27791</c:v>
                </c:pt>
                <c:pt idx="163">
                  <c:v>27792</c:v>
                </c:pt>
                <c:pt idx="164">
                  <c:v>27793</c:v>
                </c:pt>
                <c:pt idx="165">
                  <c:v>27794</c:v>
                </c:pt>
                <c:pt idx="166">
                  <c:v>27795</c:v>
                </c:pt>
                <c:pt idx="167">
                  <c:v>27796</c:v>
                </c:pt>
                <c:pt idx="168">
                  <c:v>27797</c:v>
                </c:pt>
                <c:pt idx="169">
                  <c:v>27798</c:v>
                </c:pt>
                <c:pt idx="170">
                  <c:v>27799</c:v>
                </c:pt>
                <c:pt idx="171">
                  <c:v>27800</c:v>
                </c:pt>
                <c:pt idx="172">
                  <c:v>27801</c:v>
                </c:pt>
                <c:pt idx="173">
                  <c:v>27802</c:v>
                </c:pt>
                <c:pt idx="174">
                  <c:v>27803</c:v>
                </c:pt>
                <c:pt idx="175">
                  <c:v>27804</c:v>
                </c:pt>
                <c:pt idx="176">
                  <c:v>27805</c:v>
                </c:pt>
                <c:pt idx="177">
                  <c:v>27806</c:v>
                </c:pt>
                <c:pt idx="178">
                  <c:v>27807</c:v>
                </c:pt>
                <c:pt idx="179">
                  <c:v>27808</c:v>
                </c:pt>
                <c:pt idx="180">
                  <c:v>27809</c:v>
                </c:pt>
                <c:pt idx="181">
                  <c:v>27810</c:v>
                </c:pt>
                <c:pt idx="182">
                  <c:v>27811</c:v>
                </c:pt>
                <c:pt idx="183">
                  <c:v>27812</c:v>
                </c:pt>
                <c:pt idx="184">
                  <c:v>27813</c:v>
                </c:pt>
                <c:pt idx="185">
                  <c:v>27814</c:v>
                </c:pt>
                <c:pt idx="186">
                  <c:v>27815</c:v>
                </c:pt>
                <c:pt idx="187">
                  <c:v>27816</c:v>
                </c:pt>
                <c:pt idx="188">
                  <c:v>27817</c:v>
                </c:pt>
                <c:pt idx="189">
                  <c:v>27818</c:v>
                </c:pt>
                <c:pt idx="190">
                  <c:v>27819</c:v>
                </c:pt>
                <c:pt idx="191">
                  <c:v>27820</c:v>
                </c:pt>
                <c:pt idx="192">
                  <c:v>27821</c:v>
                </c:pt>
                <c:pt idx="193">
                  <c:v>27822</c:v>
                </c:pt>
                <c:pt idx="194">
                  <c:v>27823</c:v>
                </c:pt>
                <c:pt idx="195">
                  <c:v>27824</c:v>
                </c:pt>
                <c:pt idx="196">
                  <c:v>27825</c:v>
                </c:pt>
                <c:pt idx="197">
                  <c:v>27826</c:v>
                </c:pt>
                <c:pt idx="198">
                  <c:v>27827</c:v>
                </c:pt>
                <c:pt idx="199">
                  <c:v>27828</c:v>
                </c:pt>
                <c:pt idx="200">
                  <c:v>27829</c:v>
                </c:pt>
                <c:pt idx="201">
                  <c:v>27830</c:v>
                </c:pt>
                <c:pt idx="202">
                  <c:v>27831</c:v>
                </c:pt>
                <c:pt idx="203">
                  <c:v>27832</c:v>
                </c:pt>
                <c:pt idx="204">
                  <c:v>27833</c:v>
                </c:pt>
                <c:pt idx="205">
                  <c:v>27834</c:v>
                </c:pt>
                <c:pt idx="206">
                  <c:v>27835</c:v>
                </c:pt>
                <c:pt idx="207">
                  <c:v>27836</c:v>
                </c:pt>
                <c:pt idx="208">
                  <c:v>27837</c:v>
                </c:pt>
                <c:pt idx="209">
                  <c:v>27838</c:v>
                </c:pt>
                <c:pt idx="210">
                  <c:v>27839</c:v>
                </c:pt>
                <c:pt idx="211">
                  <c:v>27840</c:v>
                </c:pt>
                <c:pt idx="212">
                  <c:v>27841</c:v>
                </c:pt>
                <c:pt idx="213">
                  <c:v>27842</c:v>
                </c:pt>
                <c:pt idx="214">
                  <c:v>27843</c:v>
                </c:pt>
                <c:pt idx="215">
                  <c:v>27844</c:v>
                </c:pt>
                <c:pt idx="216">
                  <c:v>27845</c:v>
                </c:pt>
                <c:pt idx="217">
                  <c:v>27846</c:v>
                </c:pt>
                <c:pt idx="218">
                  <c:v>27847</c:v>
                </c:pt>
                <c:pt idx="219">
                  <c:v>27848</c:v>
                </c:pt>
                <c:pt idx="220">
                  <c:v>27849</c:v>
                </c:pt>
                <c:pt idx="221">
                  <c:v>27850</c:v>
                </c:pt>
              </c:numCache>
            </c:numRef>
          </c:cat>
          <c:val>
            <c:numRef>
              <c:f>DailyData!$E$47:$E$268</c:f>
              <c:numCache>
                <c:formatCode>0.00</c:formatCode>
                <c:ptCount val="222"/>
                <c:pt idx="0">
                  <c:v>5.41</c:v>
                </c:pt>
                <c:pt idx="1">
                  <c:v>5.12</c:v>
                </c:pt>
                <c:pt idx="2">
                  <c:v>4.71</c:v>
                </c:pt>
                <c:pt idx="3">
                  <c:v>4.47</c:v>
                </c:pt>
                <c:pt idx="4">
                  <c:v>4.62</c:v>
                </c:pt>
                <c:pt idx="5">
                  <c:v>4.54</c:v>
                </c:pt>
                <c:pt idx="6">
                  <c:v>4.57</c:v>
                </c:pt>
                <c:pt idx="7">
                  <c:v>4.62</c:v>
                </c:pt>
                <c:pt idx="8">
                  <c:v>4.5599999999999996</c:v>
                </c:pt>
                <c:pt idx="9">
                  <c:v>4.6100000000000003</c:v>
                </c:pt>
                <c:pt idx="10">
                  <c:v>4.82</c:v>
                </c:pt>
                <c:pt idx="11">
                  <c:v>4.93</c:v>
                </c:pt>
                <c:pt idx="12">
                  <c:v>4.75</c:v>
                </c:pt>
                <c:pt idx="13">
                  <c:v>5.14</c:v>
                </c:pt>
                <c:pt idx="14">
                  <c:v>5.09</c:v>
                </c:pt>
                <c:pt idx="15">
                  <c:v>4.79</c:v>
                </c:pt>
                <c:pt idx="16">
                  <c:v>4.62</c:v>
                </c:pt>
                <c:pt idx="17">
                  <c:v>4.5999999999999996</c:v>
                </c:pt>
                <c:pt idx="18">
                  <c:v>4.63</c:v>
                </c:pt>
                <c:pt idx="19">
                  <c:v>4.6900000000000004</c:v>
                </c:pt>
                <c:pt idx="20">
                  <c:v>4.68</c:v>
                </c:pt>
                <c:pt idx="21">
                  <c:v>4.7300000000000004</c:v>
                </c:pt>
                <c:pt idx="22">
                  <c:v>4.95</c:v>
                </c:pt>
                <c:pt idx="23">
                  <c:v>5.55</c:v>
                </c:pt>
                <c:pt idx="24">
                  <c:v>6.62</c:v>
                </c:pt>
                <c:pt idx="25">
                  <c:v>7.56</c:v>
                </c:pt>
                <c:pt idx="26">
                  <c:v>7.65</c:v>
                </c:pt>
                <c:pt idx="27">
                  <c:v>7</c:v>
                </c:pt>
                <c:pt idx="28">
                  <c:v>6.7</c:v>
                </c:pt>
                <c:pt idx="29">
                  <c:v>6.85</c:v>
                </c:pt>
                <c:pt idx="30">
                  <c:v>6.88</c:v>
                </c:pt>
                <c:pt idx="31">
                  <c:v>6.54</c:v>
                </c:pt>
                <c:pt idx="32">
                  <c:v>5.95</c:v>
                </c:pt>
                <c:pt idx="33">
                  <c:v>5.43</c:v>
                </c:pt>
                <c:pt idx="34">
                  <c:v>5.65</c:v>
                </c:pt>
                <c:pt idx="35">
                  <c:v>5.8</c:v>
                </c:pt>
                <c:pt idx="36">
                  <c:v>5.93</c:v>
                </c:pt>
                <c:pt idx="37">
                  <c:v>5.82</c:v>
                </c:pt>
                <c:pt idx="38">
                  <c:v>5.51</c:v>
                </c:pt>
                <c:pt idx="39">
                  <c:v>5.59</c:v>
                </c:pt>
                <c:pt idx="40">
                  <c:v>6.05</c:v>
                </c:pt>
                <c:pt idx="41">
                  <c:v>6.39</c:v>
                </c:pt>
                <c:pt idx="42">
                  <c:v>6.37</c:v>
                </c:pt>
                <c:pt idx="43">
                  <c:v>6.27</c:v>
                </c:pt>
                <c:pt idx="44">
                  <c:v>6.38</c:v>
                </c:pt>
                <c:pt idx="45">
                  <c:v>6.63</c:v>
                </c:pt>
                <c:pt idx="46">
                  <c:v>5.9</c:v>
                </c:pt>
                <c:pt idx="47">
                  <c:v>5.38</c:v>
                </c:pt>
                <c:pt idx="48">
                  <c:v>4.07</c:v>
                </c:pt>
                <c:pt idx="49">
                  <c:v>4.74</c:v>
                </c:pt>
                <c:pt idx="50">
                  <c:v>5.46</c:v>
                </c:pt>
                <c:pt idx="51">
                  <c:v>5.29</c:v>
                </c:pt>
                <c:pt idx="52">
                  <c:v>5.18</c:v>
                </c:pt>
                <c:pt idx="53">
                  <c:v>5.29</c:v>
                </c:pt>
                <c:pt idx="54">
                  <c:v>5.5</c:v>
                </c:pt>
                <c:pt idx="55">
                  <c:v>5.68</c:v>
                </c:pt>
                <c:pt idx="56">
                  <c:v>5.71</c:v>
                </c:pt>
                <c:pt idx="57">
                  <c:v>5.59</c:v>
                </c:pt>
                <c:pt idx="58">
                  <c:v>5.25</c:v>
                </c:pt>
                <c:pt idx="59">
                  <c:v>5.19</c:v>
                </c:pt>
                <c:pt idx="60">
                  <c:v>5.29</c:v>
                </c:pt>
                <c:pt idx="61">
                  <c:v>4.95</c:v>
                </c:pt>
                <c:pt idx="62">
                  <c:v>4.57</c:v>
                </c:pt>
                <c:pt idx="63">
                  <c:v>4.51</c:v>
                </c:pt>
                <c:pt idx="64">
                  <c:v>4.38</c:v>
                </c:pt>
                <c:pt idx="65">
                  <c:v>4.2699999999999996</c:v>
                </c:pt>
                <c:pt idx="66">
                  <c:v>4.1399999999999997</c:v>
                </c:pt>
                <c:pt idx="67">
                  <c:v>4.18</c:v>
                </c:pt>
                <c:pt idx="68">
                  <c:v>4.26</c:v>
                </c:pt>
                <c:pt idx="69">
                  <c:v>4.38</c:v>
                </c:pt>
                <c:pt idx="70">
                  <c:v>4.29</c:v>
                </c:pt>
                <c:pt idx="71">
                  <c:v>4.3600000000000003</c:v>
                </c:pt>
                <c:pt idx="72">
                  <c:v>4.34</c:v>
                </c:pt>
                <c:pt idx="73">
                  <c:v>4.16</c:v>
                </c:pt>
                <c:pt idx="74">
                  <c:v>4.01</c:v>
                </c:pt>
                <c:pt idx="75">
                  <c:v>3.91</c:v>
                </c:pt>
                <c:pt idx="76">
                  <c:v>3.83</c:v>
                </c:pt>
                <c:pt idx="77">
                  <c:v>3.76</c:v>
                </c:pt>
                <c:pt idx="78">
                  <c:v>3.7</c:v>
                </c:pt>
                <c:pt idx="79">
                  <c:v>3.64</c:v>
                </c:pt>
                <c:pt idx="80">
                  <c:v>3.6</c:v>
                </c:pt>
                <c:pt idx="81">
                  <c:v>3.56</c:v>
                </c:pt>
                <c:pt idx="82">
                  <c:v>3.51</c:v>
                </c:pt>
                <c:pt idx="83">
                  <c:v>3.47</c:v>
                </c:pt>
                <c:pt idx="84">
                  <c:v>3.4319999999999999</c:v>
                </c:pt>
                <c:pt idx="85">
                  <c:v>3.39</c:v>
                </c:pt>
                <c:pt idx="86">
                  <c:v>3.26</c:v>
                </c:pt>
                <c:pt idx="87">
                  <c:v>3.11</c:v>
                </c:pt>
                <c:pt idx="88">
                  <c:v>3.06</c:v>
                </c:pt>
                <c:pt idx="89">
                  <c:v>3.06</c:v>
                </c:pt>
                <c:pt idx="90">
                  <c:v>3.05</c:v>
                </c:pt>
                <c:pt idx="91">
                  <c:v>3.02</c:v>
                </c:pt>
                <c:pt idx="92">
                  <c:v>3.03</c:v>
                </c:pt>
                <c:pt idx="93">
                  <c:v>3.01</c:v>
                </c:pt>
                <c:pt idx="94">
                  <c:v>2.98</c:v>
                </c:pt>
                <c:pt idx="95">
                  <c:v>2.96</c:v>
                </c:pt>
                <c:pt idx="96">
                  <c:v>2.93</c:v>
                </c:pt>
                <c:pt idx="97">
                  <c:v>2.91</c:v>
                </c:pt>
                <c:pt idx="98">
                  <c:v>2.89</c:v>
                </c:pt>
                <c:pt idx="99">
                  <c:v>2.85</c:v>
                </c:pt>
                <c:pt idx="100">
                  <c:v>2.83</c:v>
                </c:pt>
                <c:pt idx="101">
                  <c:v>2.79</c:v>
                </c:pt>
                <c:pt idx="102">
                  <c:v>2.79</c:v>
                </c:pt>
                <c:pt idx="103">
                  <c:v>2.79</c:v>
                </c:pt>
                <c:pt idx="104">
                  <c:v>2.79</c:v>
                </c:pt>
                <c:pt idx="105">
                  <c:v>2.79</c:v>
                </c:pt>
                <c:pt idx="106">
                  <c:v>2.79</c:v>
                </c:pt>
                <c:pt idx="107">
                  <c:v>2.78</c:v>
                </c:pt>
                <c:pt idx="108">
                  <c:v>2.76</c:v>
                </c:pt>
                <c:pt idx="109">
                  <c:v>2.76</c:v>
                </c:pt>
                <c:pt idx="110">
                  <c:v>2.75</c:v>
                </c:pt>
                <c:pt idx="111">
                  <c:v>2.71</c:v>
                </c:pt>
                <c:pt idx="112">
                  <c:v>2.67</c:v>
                </c:pt>
                <c:pt idx="113">
                  <c:v>2.65</c:v>
                </c:pt>
                <c:pt idx="114">
                  <c:v>2.61</c:v>
                </c:pt>
                <c:pt idx="115">
                  <c:v>2.57</c:v>
                </c:pt>
                <c:pt idx="116">
                  <c:v>2.5299999999999998</c:v>
                </c:pt>
                <c:pt idx="117">
                  <c:v>2.5299999999999998</c:v>
                </c:pt>
                <c:pt idx="118">
                  <c:v>2.5099999999999998</c:v>
                </c:pt>
                <c:pt idx="119">
                  <c:v>2.4900000000000002</c:v>
                </c:pt>
                <c:pt idx="120">
                  <c:v>2.4900000000000002</c:v>
                </c:pt>
                <c:pt idx="121">
                  <c:v>2.4900000000000002</c:v>
                </c:pt>
                <c:pt idx="122">
                  <c:v>2.4700000000000002</c:v>
                </c:pt>
                <c:pt idx="123">
                  <c:v>2.4500000000000002</c:v>
                </c:pt>
                <c:pt idx="124">
                  <c:v>2.4300000000000002</c:v>
                </c:pt>
                <c:pt idx="125">
                  <c:v>2.4300000000000002</c:v>
                </c:pt>
                <c:pt idx="126">
                  <c:v>2.4300000000000002</c:v>
                </c:pt>
                <c:pt idx="127">
                  <c:v>2.4300000000000002</c:v>
                </c:pt>
                <c:pt idx="128">
                  <c:v>2.4</c:v>
                </c:pt>
                <c:pt idx="129">
                  <c:v>2.4</c:v>
                </c:pt>
                <c:pt idx="130">
                  <c:v>2.39</c:v>
                </c:pt>
                <c:pt idx="131">
                  <c:v>2.37</c:v>
                </c:pt>
                <c:pt idx="132">
                  <c:v>2.37</c:v>
                </c:pt>
                <c:pt idx="133">
                  <c:v>2.36</c:v>
                </c:pt>
                <c:pt idx="134">
                  <c:v>2.35</c:v>
                </c:pt>
                <c:pt idx="135">
                  <c:v>2.35</c:v>
                </c:pt>
                <c:pt idx="136">
                  <c:v>2.33</c:v>
                </c:pt>
                <c:pt idx="137">
                  <c:v>2.3199999999999998</c:v>
                </c:pt>
                <c:pt idx="138">
                  <c:v>2.2799999999999998</c:v>
                </c:pt>
                <c:pt idx="139">
                  <c:v>2.27</c:v>
                </c:pt>
                <c:pt idx="140">
                  <c:v>2.25</c:v>
                </c:pt>
                <c:pt idx="141">
                  <c:v>2.2400000000000002</c:v>
                </c:pt>
                <c:pt idx="142">
                  <c:v>2.23</c:v>
                </c:pt>
                <c:pt idx="143">
                  <c:v>2.23</c:v>
                </c:pt>
                <c:pt idx="144">
                  <c:v>2.2000000000000002</c:v>
                </c:pt>
                <c:pt idx="145">
                  <c:v>2.21</c:v>
                </c:pt>
                <c:pt idx="146">
                  <c:v>2.2000000000000002</c:v>
                </c:pt>
                <c:pt idx="147">
                  <c:v>2.19</c:v>
                </c:pt>
                <c:pt idx="148">
                  <c:v>2.19</c:v>
                </c:pt>
                <c:pt idx="149">
                  <c:v>2.19</c:v>
                </c:pt>
                <c:pt idx="150">
                  <c:v>2.1800000000000002</c:v>
                </c:pt>
                <c:pt idx="151">
                  <c:v>2.16</c:v>
                </c:pt>
                <c:pt idx="152">
                  <c:v>2.15</c:v>
                </c:pt>
                <c:pt idx="153">
                  <c:v>2.15</c:v>
                </c:pt>
                <c:pt idx="154">
                  <c:v>2.14</c:v>
                </c:pt>
                <c:pt idx="155">
                  <c:v>2.14</c:v>
                </c:pt>
                <c:pt idx="156">
                  <c:v>2.12</c:v>
                </c:pt>
                <c:pt idx="157">
                  <c:v>2.12</c:v>
                </c:pt>
                <c:pt idx="158">
                  <c:v>2.1</c:v>
                </c:pt>
                <c:pt idx="159">
                  <c:v>2.09</c:v>
                </c:pt>
                <c:pt idx="160">
                  <c:v>2.08</c:v>
                </c:pt>
                <c:pt idx="161">
                  <c:v>2.0699999999999998</c:v>
                </c:pt>
                <c:pt idx="162">
                  <c:v>2.0699999999999998</c:v>
                </c:pt>
                <c:pt idx="163">
                  <c:v>2.06</c:v>
                </c:pt>
                <c:pt idx="164">
                  <c:v>2.0499999999999998</c:v>
                </c:pt>
                <c:pt idx="165">
                  <c:v>2.04</c:v>
                </c:pt>
                <c:pt idx="166">
                  <c:v>2.0299999999999998</c:v>
                </c:pt>
                <c:pt idx="167">
                  <c:v>2.0499999999999998</c:v>
                </c:pt>
                <c:pt idx="168">
                  <c:v>2.06</c:v>
                </c:pt>
                <c:pt idx="169">
                  <c:v>2.0699999999999998</c:v>
                </c:pt>
                <c:pt idx="170">
                  <c:v>2.0699999999999998</c:v>
                </c:pt>
                <c:pt idx="171">
                  <c:v>2.08</c:v>
                </c:pt>
                <c:pt idx="172">
                  <c:v>2.0699999999999998</c:v>
                </c:pt>
                <c:pt idx="173">
                  <c:v>2.0699999999999998</c:v>
                </c:pt>
                <c:pt idx="174">
                  <c:v>2.06</c:v>
                </c:pt>
                <c:pt idx="175">
                  <c:v>2.06</c:v>
                </c:pt>
                <c:pt idx="176">
                  <c:v>2.0499999999999998</c:v>
                </c:pt>
                <c:pt idx="177">
                  <c:v>2.0499999999999998</c:v>
                </c:pt>
                <c:pt idx="178">
                  <c:v>2.0499999999999998</c:v>
                </c:pt>
                <c:pt idx="179">
                  <c:v>2.04</c:v>
                </c:pt>
                <c:pt idx="180">
                  <c:v>2.04</c:v>
                </c:pt>
                <c:pt idx="181">
                  <c:v>2.0299999999999998</c:v>
                </c:pt>
                <c:pt idx="182">
                  <c:v>2.02</c:v>
                </c:pt>
                <c:pt idx="183">
                  <c:v>2.0099999999999998</c:v>
                </c:pt>
                <c:pt idx="184">
                  <c:v>2</c:v>
                </c:pt>
                <c:pt idx="185">
                  <c:v>1.99</c:v>
                </c:pt>
                <c:pt idx="186">
                  <c:v>1.99</c:v>
                </c:pt>
                <c:pt idx="187">
                  <c:v>1.99</c:v>
                </c:pt>
                <c:pt idx="188">
                  <c:v>1.95</c:v>
                </c:pt>
                <c:pt idx="189">
                  <c:v>1.94</c:v>
                </c:pt>
                <c:pt idx="190">
                  <c:v>1.91</c:v>
                </c:pt>
                <c:pt idx="191" formatCode="0.0">
                  <c:v>1.8</c:v>
                </c:pt>
                <c:pt idx="192" formatCode="0.0">
                  <c:v>1.8</c:v>
                </c:pt>
                <c:pt idx="193" formatCode="0.0">
                  <c:v>1.8</c:v>
                </c:pt>
                <c:pt idx="194" formatCode="0.0">
                  <c:v>1.8</c:v>
                </c:pt>
                <c:pt idx="195" formatCode="0.0">
                  <c:v>1.8</c:v>
                </c:pt>
                <c:pt idx="196" formatCode="0.0">
                  <c:v>1.8</c:v>
                </c:pt>
                <c:pt idx="197" formatCode="0.0">
                  <c:v>1.8</c:v>
                </c:pt>
                <c:pt idx="198" formatCode="0.0">
                  <c:v>1.8</c:v>
                </c:pt>
                <c:pt idx="199" formatCode="0.0">
                  <c:v>1.8</c:v>
                </c:pt>
                <c:pt idx="200" formatCode="0.0">
                  <c:v>1.8</c:v>
                </c:pt>
                <c:pt idx="201" formatCode="0.0">
                  <c:v>1.7</c:v>
                </c:pt>
                <c:pt idx="202" formatCode="0.0">
                  <c:v>1.7</c:v>
                </c:pt>
                <c:pt idx="203" formatCode="0.0">
                  <c:v>1.7</c:v>
                </c:pt>
                <c:pt idx="204" formatCode="0.0">
                  <c:v>1.7</c:v>
                </c:pt>
                <c:pt idx="205" formatCode="0.0">
                  <c:v>1.7</c:v>
                </c:pt>
                <c:pt idx="206" formatCode="0.0">
                  <c:v>1.7</c:v>
                </c:pt>
                <c:pt idx="207" formatCode="0.0">
                  <c:v>1.7</c:v>
                </c:pt>
                <c:pt idx="208" formatCode="0.0">
                  <c:v>1.7</c:v>
                </c:pt>
                <c:pt idx="209" formatCode="0.0">
                  <c:v>1.7</c:v>
                </c:pt>
                <c:pt idx="210" formatCode="0.0">
                  <c:v>1.7</c:v>
                </c:pt>
                <c:pt idx="211" formatCode="0.0">
                  <c:v>1.7</c:v>
                </c:pt>
                <c:pt idx="212" formatCode="0.0">
                  <c:v>1.7</c:v>
                </c:pt>
                <c:pt idx="213" formatCode="0.0">
                  <c:v>1.7</c:v>
                </c:pt>
                <c:pt idx="214" formatCode="0.0">
                  <c:v>1.7</c:v>
                </c:pt>
                <c:pt idx="215" formatCode="0.0">
                  <c:v>1.7</c:v>
                </c:pt>
                <c:pt idx="216" formatCode="0.0">
                  <c:v>1.7</c:v>
                </c:pt>
                <c:pt idx="217" formatCode="0.0">
                  <c:v>1.7</c:v>
                </c:pt>
                <c:pt idx="218" formatCode="0.0">
                  <c:v>1.7</c:v>
                </c:pt>
                <c:pt idx="219" formatCode="0.0">
                  <c:v>1.7</c:v>
                </c:pt>
                <c:pt idx="220" formatCode="0.0">
                  <c:v>1.7</c:v>
                </c:pt>
                <c:pt idx="221" formatCode="0.0">
                  <c:v>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60064"/>
        <c:axId val="31561600"/>
      </c:lineChart>
      <c:dateAx>
        <c:axId val="31560064"/>
        <c:scaling>
          <c:orientation val="minMax"/>
          <c:min val="27515"/>
        </c:scaling>
        <c:delete val="0"/>
        <c:axPos val="b"/>
        <c:majorGridlines/>
        <c:minorGridlines/>
        <c:numFmt formatCode="dd/mm/yyyy;@" sourceLinked="1"/>
        <c:majorTickMark val="out"/>
        <c:minorTickMark val="none"/>
        <c:tickLblPos val="nextTo"/>
        <c:crossAx val="31561600"/>
        <c:crosses val="autoZero"/>
        <c:auto val="1"/>
        <c:lblOffset val="100"/>
        <c:baseTimeUnit val="days"/>
        <c:minorUnit val="6"/>
        <c:minorTimeUnit val="months"/>
      </c:dateAx>
      <c:valAx>
        <c:axId val="31561600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31560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Mean Water Level (</a:t>
            </a:r>
            <a:r>
              <a:rPr lang="en-US" baseline="0"/>
              <a:t>m)</a:t>
            </a:r>
            <a:endParaRPr lang="en-US" baseline="30000"/>
          </a:p>
        </c:rich>
      </c:tx>
      <c:layout>
        <c:manualLayout>
          <c:xMode val="edge"/>
          <c:yMode val="edge"/>
          <c:x val="0.23045007637710882"/>
          <c:y val="3.31778177551614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811784520420291E-2"/>
          <c:y val="0.20417833187518228"/>
          <c:w val="0.77560081048500862"/>
          <c:h val="0.66595290172061827"/>
        </c:manualLayout>
      </c:layout>
      <c:lineChart>
        <c:grouping val="standard"/>
        <c:varyColors val="0"/>
        <c:ser>
          <c:idx val="0"/>
          <c:order val="0"/>
          <c:tx>
            <c:strRef>
              <c:f>'Monthly Report'!$A$20</c:f>
              <c:strCache>
                <c:ptCount val="1"/>
                <c:pt idx="0">
                  <c:v>1975</c:v>
                </c:pt>
              </c:strCache>
            </c:strRef>
          </c:tx>
          <c:marker>
            <c:symbol val="none"/>
          </c:marker>
          <c:cat>
            <c:strRef>
              <c:f>'Monthly Report'!$B$19:$M$19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Report'!$B$20:$M$20</c:f>
              <c:numCache>
                <c:formatCode>0.00</c:formatCode>
                <c:ptCount val="12"/>
                <c:pt idx="7">
                  <c:v>4.7355555555555551</c:v>
                </c:pt>
                <c:pt idx="8">
                  <c:v>5.6156666666666668</c:v>
                </c:pt>
                <c:pt idx="9">
                  <c:v>5.2529032258064507</c:v>
                </c:pt>
                <c:pt idx="10">
                  <c:v>3.436066666666667</c:v>
                </c:pt>
                <c:pt idx="11">
                  <c:v>2.6032258064516145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'Monthly Report'!$A$21</c:f>
              <c:strCache>
                <c:ptCount val="1"/>
                <c:pt idx="0">
                  <c:v>1976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'Monthly Report'!$B$19:$M$19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Report'!$B$21:$M$21</c:f>
              <c:numCache>
                <c:formatCode>0.00</c:formatCode>
                <c:ptCount val="12"/>
                <c:pt idx="0">
                  <c:v>2.213870967741935</c:v>
                </c:pt>
                <c:pt idx="1">
                  <c:v>2.0310344827586206</c:v>
                </c:pt>
                <c:pt idx="2">
                  <c:v>1.7322580645161301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82016"/>
        <c:axId val="31783552"/>
      </c:lineChart>
      <c:catAx>
        <c:axId val="3178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31783552"/>
        <c:crosses val="autoZero"/>
        <c:auto val="1"/>
        <c:lblAlgn val="ctr"/>
        <c:lblOffset val="100"/>
        <c:noMultiLvlLbl val="0"/>
      </c:catAx>
      <c:valAx>
        <c:axId val="31783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1782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</a:t>
            </a:r>
            <a:r>
              <a:rPr lang="en-US" baseline="0"/>
              <a:t> Daily Water Level (m)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DailyData!$E$45:$E$46</c:f>
              <c:strCache>
                <c:ptCount val="1"/>
                <c:pt idx="0">
                  <c:v>Daily Data Water Level (m)</c:v>
                </c:pt>
              </c:strCache>
            </c:strRef>
          </c:tx>
          <c:marker>
            <c:symbol val="none"/>
          </c:marker>
          <c:cat>
            <c:numRef>
              <c:f>DailyData!$A$47:$A$268</c:f>
              <c:numCache>
                <c:formatCode>dd/mm/yyyy;@</c:formatCode>
                <c:ptCount val="222"/>
                <c:pt idx="0">
                  <c:v>27629</c:v>
                </c:pt>
                <c:pt idx="1">
                  <c:v>27630</c:v>
                </c:pt>
                <c:pt idx="2">
                  <c:v>27631</c:v>
                </c:pt>
                <c:pt idx="3">
                  <c:v>27632</c:v>
                </c:pt>
                <c:pt idx="4">
                  <c:v>27633</c:v>
                </c:pt>
                <c:pt idx="5">
                  <c:v>27634</c:v>
                </c:pt>
                <c:pt idx="6">
                  <c:v>27635</c:v>
                </c:pt>
                <c:pt idx="7">
                  <c:v>27636</c:v>
                </c:pt>
                <c:pt idx="8">
                  <c:v>27637</c:v>
                </c:pt>
                <c:pt idx="9">
                  <c:v>27638</c:v>
                </c:pt>
                <c:pt idx="10">
                  <c:v>27639</c:v>
                </c:pt>
                <c:pt idx="11">
                  <c:v>27640</c:v>
                </c:pt>
                <c:pt idx="12">
                  <c:v>27641</c:v>
                </c:pt>
                <c:pt idx="13">
                  <c:v>27642</c:v>
                </c:pt>
                <c:pt idx="14">
                  <c:v>27643</c:v>
                </c:pt>
                <c:pt idx="15">
                  <c:v>27644</c:v>
                </c:pt>
                <c:pt idx="16">
                  <c:v>27645</c:v>
                </c:pt>
                <c:pt idx="17">
                  <c:v>27646</c:v>
                </c:pt>
                <c:pt idx="18">
                  <c:v>27647</c:v>
                </c:pt>
                <c:pt idx="19">
                  <c:v>27648</c:v>
                </c:pt>
                <c:pt idx="20">
                  <c:v>27649</c:v>
                </c:pt>
                <c:pt idx="21">
                  <c:v>27650</c:v>
                </c:pt>
                <c:pt idx="22">
                  <c:v>27651</c:v>
                </c:pt>
                <c:pt idx="23">
                  <c:v>27652</c:v>
                </c:pt>
                <c:pt idx="24">
                  <c:v>27653</c:v>
                </c:pt>
                <c:pt idx="25">
                  <c:v>27654</c:v>
                </c:pt>
                <c:pt idx="26">
                  <c:v>27655</c:v>
                </c:pt>
                <c:pt idx="27">
                  <c:v>27656</c:v>
                </c:pt>
                <c:pt idx="28">
                  <c:v>27657</c:v>
                </c:pt>
                <c:pt idx="29">
                  <c:v>27658</c:v>
                </c:pt>
                <c:pt idx="30">
                  <c:v>27659</c:v>
                </c:pt>
                <c:pt idx="31">
                  <c:v>27660</c:v>
                </c:pt>
                <c:pt idx="32">
                  <c:v>27661</c:v>
                </c:pt>
                <c:pt idx="33">
                  <c:v>27662</c:v>
                </c:pt>
                <c:pt idx="34">
                  <c:v>27663</c:v>
                </c:pt>
                <c:pt idx="35">
                  <c:v>27664</c:v>
                </c:pt>
                <c:pt idx="36">
                  <c:v>27665</c:v>
                </c:pt>
                <c:pt idx="37">
                  <c:v>27666</c:v>
                </c:pt>
                <c:pt idx="38">
                  <c:v>27667</c:v>
                </c:pt>
                <c:pt idx="39">
                  <c:v>27668</c:v>
                </c:pt>
                <c:pt idx="40">
                  <c:v>27669</c:v>
                </c:pt>
                <c:pt idx="41">
                  <c:v>27670</c:v>
                </c:pt>
                <c:pt idx="42">
                  <c:v>27671</c:v>
                </c:pt>
                <c:pt idx="43">
                  <c:v>27672</c:v>
                </c:pt>
                <c:pt idx="44">
                  <c:v>27673</c:v>
                </c:pt>
                <c:pt idx="45">
                  <c:v>27674</c:v>
                </c:pt>
                <c:pt idx="46">
                  <c:v>27675</c:v>
                </c:pt>
                <c:pt idx="47">
                  <c:v>27676</c:v>
                </c:pt>
                <c:pt idx="48">
                  <c:v>27677</c:v>
                </c:pt>
                <c:pt idx="49">
                  <c:v>27678</c:v>
                </c:pt>
                <c:pt idx="50">
                  <c:v>27679</c:v>
                </c:pt>
                <c:pt idx="51">
                  <c:v>27680</c:v>
                </c:pt>
                <c:pt idx="52">
                  <c:v>27681</c:v>
                </c:pt>
                <c:pt idx="53">
                  <c:v>27682</c:v>
                </c:pt>
                <c:pt idx="54">
                  <c:v>27683</c:v>
                </c:pt>
                <c:pt idx="55">
                  <c:v>27684</c:v>
                </c:pt>
                <c:pt idx="56">
                  <c:v>27685</c:v>
                </c:pt>
                <c:pt idx="57">
                  <c:v>27686</c:v>
                </c:pt>
                <c:pt idx="58">
                  <c:v>27687</c:v>
                </c:pt>
                <c:pt idx="59">
                  <c:v>27688</c:v>
                </c:pt>
                <c:pt idx="60">
                  <c:v>27689</c:v>
                </c:pt>
                <c:pt idx="61">
                  <c:v>27690</c:v>
                </c:pt>
                <c:pt idx="62">
                  <c:v>27691</c:v>
                </c:pt>
                <c:pt idx="63">
                  <c:v>27692</c:v>
                </c:pt>
                <c:pt idx="64">
                  <c:v>27693</c:v>
                </c:pt>
                <c:pt idx="65">
                  <c:v>27694</c:v>
                </c:pt>
                <c:pt idx="66">
                  <c:v>27695</c:v>
                </c:pt>
                <c:pt idx="67">
                  <c:v>27696</c:v>
                </c:pt>
                <c:pt idx="68">
                  <c:v>27697</c:v>
                </c:pt>
                <c:pt idx="69">
                  <c:v>27698</c:v>
                </c:pt>
                <c:pt idx="70">
                  <c:v>27699</c:v>
                </c:pt>
                <c:pt idx="71">
                  <c:v>27700</c:v>
                </c:pt>
                <c:pt idx="72">
                  <c:v>27701</c:v>
                </c:pt>
                <c:pt idx="73">
                  <c:v>27702</c:v>
                </c:pt>
                <c:pt idx="74">
                  <c:v>27703</c:v>
                </c:pt>
                <c:pt idx="75">
                  <c:v>27704</c:v>
                </c:pt>
                <c:pt idx="76">
                  <c:v>27705</c:v>
                </c:pt>
                <c:pt idx="77">
                  <c:v>27706</c:v>
                </c:pt>
                <c:pt idx="78">
                  <c:v>27707</c:v>
                </c:pt>
                <c:pt idx="79">
                  <c:v>27708</c:v>
                </c:pt>
                <c:pt idx="80">
                  <c:v>27709</c:v>
                </c:pt>
                <c:pt idx="81">
                  <c:v>27710</c:v>
                </c:pt>
                <c:pt idx="82">
                  <c:v>27711</c:v>
                </c:pt>
                <c:pt idx="83">
                  <c:v>27712</c:v>
                </c:pt>
                <c:pt idx="84">
                  <c:v>27713</c:v>
                </c:pt>
                <c:pt idx="85">
                  <c:v>27714</c:v>
                </c:pt>
                <c:pt idx="86">
                  <c:v>27715</c:v>
                </c:pt>
                <c:pt idx="87">
                  <c:v>27716</c:v>
                </c:pt>
                <c:pt idx="88">
                  <c:v>27717</c:v>
                </c:pt>
                <c:pt idx="89">
                  <c:v>27718</c:v>
                </c:pt>
                <c:pt idx="90">
                  <c:v>27719</c:v>
                </c:pt>
                <c:pt idx="91">
                  <c:v>27720</c:v>
                </c:pt>
                <c:pt idx="92">
                  <c:v>27721</c:v>
                </c:pt>
                <c:pt idx="93">
                  <c:v>27722</c:v>
                </c:pt>
                <c:pt idx="94">
                  <c:v>27723</c:v>
                </c:pt>
                <c:pt idx="95">
                  <c:v>27724</c:v>
                </c:pt>
                <c:pt idx="96">
                  <c:v>27725</c:v>
                </c:pt>
                <c:pt idx="97">
                  <c:v>27726</c:v>
                </c:pt>
                <c:pt idx="98">
                  <c:v>27727</c:v>
                </c:pt>
                <c:pt idx="99">
                  <c:v>27728</c:v>
                </c:pt>
                <c:pt idx="100">
                  <c:v>27729</c:v>
                </c:pt>
                <c:pt idx="101">
                  <c:v>27730</c:v>
                </c:pt>
                <c:pt idx="102">
                  <c:v>27731</c:v>
                </c:pt>
                <c:pt idx="103">
                  <c:v>27732</c:v>
                </c:pt>
                <c:pt idx="104">
                  <c:v>27733</c:v>
                </c:pt>
                <c:pt idx="105">
                  <c:v>27734</c:v>
                </c:pt>
                <c:pt idx="106">
                  <c:v>27735</c:v>
                </c:pt>
                <c:pt idx="107">
                  <c:v>27736</c:v>
                </c:pt>
                <c:pt idx="108">
                  <c:v>27737</c:v>
                </c:pt>
                <c:pt idx="109">
                  <c:v>27738</c:v>
                </c:pt>
                <c:pt idx="110">
                  <c:v>27739</c:v>
                </c:pt>
                <c:pt idx="111">
                  <c:v>27740</c:v>
                </c:pt>
                <c:pt idx="112">
                  <c:v>27741</c:v>
                </c:pt>
                <c:pt idx="113">
                  <c:v>27742</c:v>
                </c:pt>
                <c:pt idx="114">
                  <c:v>27743</c:v>
                </c:pt>
                <c:pt idx="115">
                  <c:v>27744</c:v>
                </c:pt>
                <c:pt idx="116">
                  <c:v>27745</c:v>
                </c:pt>
                <c:pt idx="117">
                  <c:v>27746</c:v>
                </c:pt>
                <c:pt idx="118">
                  <c:v>27747</c:v>
                </c:pt>
                <c:pt idx="119">
                  <c:v>27748</c:v>
                </c:pt>
                <c:pt idx="120">
                  <c:v>27749</c:v>
                </c:pt>
                <c:pt idx="121">
                  <c:v>27750</c:v>
                </c:pt>
                <c:pt idx="122">
                  <c:v>27751</c:v>
                </c:pt>
                <c:pt idx="123">
                  <c:v>27752</c:v>
                </c:pt>
                <c:pt idx="124">
                  <c:v>27753</c:v>
                </c:pt>
                <c:pt idx="125">
                  <c:v>27754</c:v>
                </c:pt>
                <c:pt idx="126">
                  <c:v>27755</c:v>
                </c:pt>
                <c:pt idx="127">
                  <c:v>27756</c:v>
                </c:pt>
                <c:pt idx="128">
                  <c:v>27757</c:v>
                </c:pt>
                <c:pt idx="129">
                  <c:v>27758</c:v>
                </c:pt>
                <c:pt idx="130">
                  <c:v>27759</c:v>
                </c:pt>
                <c:pt idx="131">
                  <c:v>27760</c:v>
                </c:pt>
                <c:pt idx="132">
                  <c:v>27761</c:v>
                </c:pt>
                <c:pt idx="133">
                  <c:v>27762</c:v>
                </c:pt>
                <c:pt idx="134">
                  <c:v>27763</c:v>
                </c:pt>
                <c:pt idx="135">
                  <c:v>27764</c:v>
                </c:pt>
                <c:pt idx="136">
                  <c:v>27765</c:v>
                </c:pt>
                <c:pt idx="137">
                  <c:v>27766</c:v>
                </c:pt>
                <c:pt idx="138">
                  <c:v>27767</c:v>
                </c:pt>
                <c:pt idx="139">
                  <c:v>27768</c:v>
                </c:pt>
                <c:pt idx="140">
                  <c:v>27769</c:v>
                </c:pt>
                <c:pt idx="141">
                  <c:v>27770</c:v>
                </c:pt>
                <c:pt idx="142">
                  <c:v>27771</c:v>
                </c:pt>
                <c:pt idx="143">
                  <c:v>27772</c:v>
                </c:pt>
                <c:pt idx="144">
                  <c:v>27773</c:v>
                </c:pt>
                <c:pt idx="145">
                  <c:v>27774</c:v>
                </c:pt>
                <c:pt idx="146">
                  <c:v>27775</c:v>
                </c:pt>
                <c:pt idx="147">
                  <c:v>27776</c:v>
                </c:pt>
                <c:pt idx="148">
                  <c:v>27777</c:v>
                </c:pt>
                <c:pt idx="149">
                  <c:v>27778</c:v>
                </c:pt>
                <c:pt idx="150">
                  <c:v>27779</c:v>
                </c:pt>
                <c:pt idx="151">
                  <c:v>27780</c:v>
                </c:pt>
                <c:pt idx="152">
                  <c:v>27781</c:v>
                </c:pt>
                <c:pt idx="153">
                  <c:v>27782</c:v>
                </c:pt>
                <c:pt idx="154">
                  <c:v>27783</c:v>
                </c:pt>
                <c:pt idx="155">
                  <c:v>27784</c:v>
                </c:pt>
                <c:pt idx="156">
                  <c:v>27785</c:v>
                </c:pt>
                <c:pt idx="157">
                  <c:v>27786</c:v>
                </c:pt>
                <c:pt idx="158">
                  <c:v>27787</c:v>
                </c:pt>
                <c:pt idx="159">
                  <c:v>27788</c:v>
                </c:pt>
                <c:pt idx="160">
                  <c:v>27789</c:v>
                </c:pt>
                <c:pt idx="161">
                  <c:v>27790</c:v>
                </c:pt>
                <c:pt idx="162">
                  <c:v>27791</c:v>
                </c:pt>
                <c:pt idx="163">
                  <c:v>27792</c:v>
                </c:pt>
                <c:pt idx="164">
                  <c:v>27793</c:v>
                </c:pt>
                <c:pt idx="165">
                  <c:v>27794</c:v>
                </c:pt>
                <c:pt idx="166">
                  <c:v>27795</c:v>
                </c:pt>
                <c:pt idx="167">
                  <c:v>27796</c:v>
                </c:pt>
                <c:pt idx="168">
                  <c:v>27797</c:v>
                </c:pt>
                <c:pt idx="169">
                  <c:v>27798</c:v>
                </c:pt>
                <c:pt idx="170">
                  <c:v>27799</c:v>
                </c:pt>
                <c:pt idx="171">
                  <c:v>27800</c:v>
                </c:pt>
                <c:pt idx="172">
                  <c:v>27801</c:v>
                </c:pt>
                <c:pt idx="173">
                  <c:v>27802</c:v>
                </c:pt>
                <c:pt idx="174">
                  <c:v>27803</c:v>
                </c:pt>
                <c:pt idx="175">
                  <c:v>27804</c:v>
                </c:pt>
                <c:pt idx="176">
                  <c:v>27805</c:v>
                </c:pt>
                <c:pt idx="177">
                  <c:v>27806</c:v>
                </c:pt>
                <c:pt idx="178">
                  <c:v>27807</c:v>
                </c:pt>
                <c:pt idx="179">
                  <c:v>27808</c:v>
                </c:pt>
                <c:pt idx="180">
                  <c:v>27809</c:v>
                </c:pt>
                <c:pt idx="181">
                  <c:v>27810</c:v>
                </c:pt>
                <c:pt idx="182">
                  <c:v>27811</c:v>
                </c:pt>
                <c:pt idx="183">
                  <c:v>27812</c:v>
                </c:pt>
                <c:pt idx="184">
                  <c:v>27813</c:v>
                </c:pt>
                <c:pt idx="185">
                  <c:v>27814</c:v>
                </c:pt>
                <c:pt idx="186">
                  <c:v>27815</c:v>
                </c:pt>
                <c:pt idx="187">
                  <c:v>27816</c:v>
                </c:pt>
                <c:pt idx="188">
                  <c:v>27817</c:v>
                </c:pt>
                <c:pt idx="189">
                  <c:v>27818</c:v>
                </c:pt>
                <c:pt idx="190">
                  <c:v>27819</c:v>
                </c:pt>
                <c:pt idx="191">
                  <c:v>27820</c:v>
                </c:pt>
                <c:pt idx="192">
                  <c:v>27821</c:v>
                </c:pt>
                <c:pt idx="193">
                  <c:v>27822</c:v>
                </c:pt>
                <c:pt idx="194">
                  <c:v>27823</c:v>
                </c:pt>
                <c:pt idx="195">
                  <c:v>27824</c:v>
                </c:pt>
                <c:pt idx="196">
                  <c:v>27825</c:v>
                </c:pt>
                <c:pt idx="197">
                  <c:v>27826</c:v>
                </c:pt>
                <c:pt idx="198">
                  <c:v>27827</c:v>
                </c:pt>
                <c:pt idx="199">
                  <c:v>27828</c:v>
                </c:pt>
                <c:pt idx="200">
                  <c:v>27829</c:v>
                </c:pt>
                <c:pt idx="201">
                  <c:v>27830</c:v>
                </c:pt>
                <c:pt idx="202">
                  <c:v>27831</c:v>
                </c:pt>
                <c:pt idx="203">
                  <c:v>27832</c:v>
                </c:pt>
                <c:pt idx="204">
                  <c:v>27833</c:v>
                </c:pt>
                <c:pt idx="205">
                  <c:v>27834</c:v>
                </c:pt>
                <c:pt idx="206">
                  <c:v>27835</c:v>
                </c:pt>
                <c:pt idx="207">
                  <c:v>27836</c:v>
                </c:pt>
                <c:pt idx="208">
                  <c:v>27837</c:v>
                </c:pt>
                <c:pt idx="209">
                  <c:v>27838</c:v>
                </c:pt>
                <c:pt idx="210">
                  <c:v>27839</c:v>
                </c:pt>
                <c:pt idx="211">
                  <c:v>27840</c:v>
                </c:pt>
                <c:pt idx="212">
                  <c:v>27841</c:v>
                </c:pt>
                <c:pt idx="213">
                  <c:v>27842</c:v>
                </c:pt>
                <c:pt idx="214">
                  <c:v>27843</c:v>
                </c:pt>
                <c:pt idx="215">
                  <c:v>27844</c:v>
                </c:pt>
                <c:pt idx="216">
                  <c:v>27845</c:v>
                </c:pt>
                <c:pt idx="217">
                  <c:v>27846</c:v>
                </c:pt>
                <c:pt idx="218">
                  <c:v>27847</c:v>
                </c:pt>
                <c:pt idx="219">
                  <c:v>27848</c:v>
                </c:pt>
                <c:pt idx="220">
                  <c:v>27849</c:v>
                </c:pt>
                <c:pt idx="221">
                  <c:v>27850</c:v>
                </c:pt>
              </c:numCache>
            </c:numRef>
          </c:cat>
          <c:val>
            <c:numRef>
              <c:f>DailyData!$E$47:$E$268</c:f>
              <c:numCache>
                <c:formatCode>0.00</c:formatCode>
                <c:ptCount val="222"/>
                <c:pt idx="0">
                  <c:v>5.41</c:v>
                </c:pt>
                <c:pt idx="1">
                  <c:v>5.12</c:v>
                </c:pt>
                <c:pt idx="2">
                  <c:v>4.71</c:v>
                </c:pt>
                <c:pt idx="3">
                  <c:v>4.47</c:v>
                </c:pt>
                <c:pt idx="4">
                  <c:v>4.62</c:v>
                </c:pt>
                <c:pt idx="5">
                  <c:v>4.54</c:v>
                </c:pt>
                <c:pt idx="6">
                  <c:v>4.57</c:v>
                </c:pt>
                <c:pt idx="7">
                  <c:v>4.62</c:v>
                </c:pt>
                <c:pt idx="8">
                  <c:v>4.5599999999999996</c:v>
                </c:pt>
                <c:pt idx="9">
                  <c:v>4.6100000000000003</c:v>
                </c:pt>
                <c:pt idx="10">
                  <c:v>4.82</c:v>
                </c:pt>
                <c:pt idx="11">
                  <c:v>4.93</c:v>
                </c:pt>
                <c:pt idx="12">
                  <c:v>4.75</c:v>
                </c:pt>
                <c:pt idx="13">
                  <c:v>5.14</c:v>
                </c:pt>
                <c:pt idx="14">
                  <c:v>5.09</c:v>
                </c:pt>
                <c:pt idx="15">
                  <c:v>4.79</c:v>
                </c:pt>
                <c:pt idx="16">
                  <c:v>4.62</c:v>
                </c:pt>
                <c:pt idx="17">
                  <c:v>4.5999999999999996</c:v>
                </c:pt>
                <c:pt idx="18">
                  <c:v>4.63</c:v>
                </c:pt>
                <c:pt idx="19">
                  <c:v>4.6900000000000004</c:v>
                </c:pt>
                <c:pt idx="20">
                  <c:v>4.68</c:v>
                </c:pt>
                <c:pt idx="21">
                  <c:v>4.7300000000000004</c:v>
                </c:pt>
                <c:pt idx="22">
                  <c:v>4.95</c:v>
                </c:pt>
                <c:pt idx="23">
                  <c:v>5.55</c:v>
                </c:pt>
                <c:pt idx="24">
                  <c:v>6.62</c:v>
                </c:pt>
                <c:pt idx="25">
                  <c:v>7.56</c:v>
                </c:pt>
                <c:pt idx="26">
                  <c:v>7.65</c:v>
                </c:pt>
                <c:pt idx="27">
                  <c:v>7</c:v>
                </c:pt>
                <c:pt idx="28">
                  <c:v>6.7</c:v>
                </c:pt>
                <c:pt idx="29">
                  <c:v>6.85</c:v>
                </c:pt>
                <c:pt idx="30">
                  <c:v>6.88</c:v>
                </c:pt>
                <c:pt idx="31">
                  <c:v>6.54</c:v>
                </c:pt>
                <c:pt idx="32">
                  <c:v>5.95</c:v>
                </c:pt>
                <c:pt idx="33">
                  <c:v>5.43</c:v>
                </c:pt>
                <c:pt idx="34">
                  <c:v>5.65</c:v>
                </c:pt>
                <c:pt idx="35">
                  <c:v>5.8</c:v>
                </c:pt>
                <c:pt idx="36">
                  <c:v>5.93</c:v>
                </c:pt>
                <c:pt idx="37">
                  <c:v>5.82</c:v>
                </c:pt>
                <c:pt idx="38">
                  <c:v>5.51</c:v>
                </c:pt>
                <c:pt idx="39">
                  <c:v>5.59</c:v>
                </c:pt>
                <c:pt idx="40">
                  <c:v>6.05</c:v>
                </c:pt>
                <c:pt idx="41">
                  <c:v>6.39</c:v>
                </c:pt>
                <c:pt idx="42">
                  <c:v>6.37</c:v>
                </c:pt>
                <c:pt idx="43">
                  <c:v>6.27</c:v>
                </c:pt>
                <c:pt idx="44">
                  <c:v>6.38</c:v>
                </c:pt>
                <c:pt idx="45">
                  <c:v>6.63</c:v>
                </c:pt>
                <c:pt idx="46">
                  <c:v>5.9</c:v>
                </c:pt>
                <c:pt idx="47">
                  <c:v>5.38</c:v>
                </c:pt>
                <c:pt idx="48">
                  <c:v>4.07</c:v>
                </c:pt>
                <c:pt idx="49">
                  <c:v>4.74</c:v>
                </c:pt>
                <c:pt idx="50">
                  <c:v>5.46</c:v>
                </c:pt>
                <c:pt idx="51">
                  <c:v>5.29</c:v>
                </c:pt>
                <c:pt idx="52">
                  <c:v>5.18</c:v>
                </c:pt>
                <c:pt idx="53">
                  <c:v>5.29</c:v>
                </c:pt>
                <c:pt idx="54">
                  <c:v>5.5</c:v>
                </c:pt>
                <c:pt idx="55">
                  <c:v>5.68</c:v>
                </c:pt>
                <c:pt idx="56">
                  <c:v>5.71</c:v>
                </c:pt>
                <c:pt idx="57">
                  <c:v>5.59</c:v>
                </c:pt>
                <c:pt idx="58">
                  <c:v>5.25</c:v>
                </c:pt>
                <c:pt idx="59">
                  <c:v>5.19</c:v>
                </c:pt>
                <c:pt idx="60">
                  <c:v>5.29</c:v>
                </c:pt>
                <c:pt idx="61">
                  <c:v>4.95</c:v>
                </c:pt>
                <c:pt idx="62">
                  <c:v>4.57</c:v>
                </c:pt>
                <c:pt idx="63">
                  <c:v>4.51</c:v>
                </c:pt>
                <c:pt idx="64">
                  <c:v>4.38</c:v>
                </c:pt>
                <c:pt idx="65">
                  <c:v>4.2699999999999996</c:v>
                </c:pt>
                <c:pt idx="66">
                  <c:v>4.1399999999999997</c:v>
                </c:pt>
                <c:pt idx="67">
                  <c:v>4.18</c:v>
                </c:pt>
                <c:pt idx="68">
                  <c:v>4.26</c:v>
                </c:pt>
                <c:pt idx="69">
                  <c:v>4.38</c:v>
                </c:pt>
                <c:pt idx="70">
                  <c:v>4.29</c:v>
                </c:pt>
                <c:pt idx="71">
                  <c:v>4.3600000000000003</c:v>
                </c:pt>
                <c:pt idx="72">
                  <c:v>4.34</c:v>
                </c:pt>
                <c:pt idx="73">
                  <c:v>4.16</c:v>
                </c:pt>
                <c:pt idx="74">
                  <c:v>4.01</c:v>
                </c:pt>
                <c:pt idx="75">
                  <c:v>3.91</c:v>
                </c:pt>
                <c:pt idx="76">
                  <c:v>3.83</c:v>
                </c:pt>
                <c:pt idx="77">
                  <c:v>3.76</c:v>
                </c:pt>
                <c:pt idx="78">
                  <c:v>3.7</c:v>
                </c:pt>
                <c:pt idx="79">
                  <c:v>3.64</c:v>
                </c:pt>
                <c:pt idx="80">
                  <c:v>3.6</c:v>
                </c:pt>
                <c:pt idx="81">
                  <c:v>3.56</c:v>
                </c:pt>
                <c:pt idx="82">
                  <c:v>3.51</c:v>
                </c:pt>
                <c:pt idx="83">
                  <c:v>3.47</c:v>
                </c:pt>
                <c:pt idx="84">
                  <c:v>3.4319999999999999</c:v>
                </c:pt>
                <c:pt idx="85">
                  <c:v>3.39</c:v>
                </c:pt>
                <c:pt idx="86">
                  <c:v>3.26</c:v>
                </c:pt>
                <c:pt idx="87">
                  <c:v>3.11</c:v>
                </c:pt>
                <c:pt idx="88">
                  <c:v>3.06</c:v>
                </c:pt>
                <c:pt idx="89">
                  <c:v>3.06</c:v>
                </c:pt>
                <c:pt idx="90">
                  <c:v>3.05</c:v>
                </c:pt>
                <c:pt idx="91">
                  <c:v>3.02</c:v>
                </c:pt>
                <c:pt idx="92">
                  <c:v>3.03</c:v>
                </c:pt>
                <c:pt idx="93">
                  <c:v>3.01</c:v>
                </c:pt>
                <c:pt idx="94">
                  <c:v>2.98</c:v>
                </c:pt>
                <c:pt idx="95">
                  <c:v>2.96</c:v>
                </c:pt>
                <c:pt idx="96">
                  <c:v>2.93</c:v>
                </c:pt>
                <c:pt idx="97">
                  <c:v>2.91</c:v>
                </c:pt>
                <c:pt idx="98">
                  <c:v>2.89</c:v>
                </c:pt>
                <c:pt idx="99">
                  <c:v>2.85</c:v>
                </c:pt>
                <c:pt idx="100">
                  <c:v>2.83</c:v>
                </c:pt>
                <c:pt idx="101">
                  <c:v>2.79</c:v>
                </c:pt>
                <c:pt idx="102">
                  <c:v>2.79</c:v>
                </c:pt>
                <c:pt idx="103">
                  <c:v>2.79</c:v>
                </c:pt>
                <c:pt idx="104">
                  <c:v>2.79</c:v>
                </c:pt>
                <c:pt idx="105">
                  <c:v>2.79</c:v>
                </c:pt>
                <c:pt idx="106">
                  <c:v>2.79</c:v>
                </c:pt>
                <c:pt idx="107">
                  <c:v>2.78</c:v>
                </c:pt>
                <c:pt idx="108">
                  <c:v>2.76</c:v>
                </c:pt>
                <c:pt idx="109">
                  <c:v>2.76</c:v>
                </c:pt>
                <c:pt idx="110">
                  <c:v>2.75</c:v>
                </c:pt>
                <c:pt idx="111">
                  <c:v>2.71</c:v>
                </c:pt>
                <c:pt idx="112">
                  <c:v>2.67</c:v>
                </c:pt>
                <c:pt idx="113">
                  <c:v>2.65</c:v>
                </c:pt>
                <c:pt idx="114">
                  <c:v>2.61</c:v>
                </c:pt>
                <c:pt idx="115">
                  <c:v>2.57</c:v>
                </c:pt>
                <c:pt idx="116">
                  <c:v>2.5299999999999998</c:v>
                </c:pt>
                <c:pt idx="117">
                  <c:v>2.5299999999999998</c:v>
                </c:pt>
                <c:pt idx="118">
                  <c:v>2.5099999999999998</c:v>
                </c:pt>
                <c:pt idx="119">
                  <c:v>2.4900000000000002</c:v>
                </c:pt>
                <c:pt idx="120">
                  <c:v>2.4900000000000002</c:v>
                </c:pt>
                <c:pt idx="121">
                  <c:v>2.4900000000000002</c:v>
                </c:pt>
                <c:pt idx="122">
                  <c:v>2.4700000000000002</c:v>
                </c:pt>
                <c:pt idx="123">
                  <c:v>2.4500000000000002</c:v>
                </c:pt>
                <c:pt idx="124">
                  <c:v>2.4300000000000002</c:v>
                </c:pt>
                <c:pt idx="125">
                  <c:v>2.4300000000000002</c:v>
                </c:pt>
                <c:pt idx="126">
                  <c:v>2.4300000000000002</c:v>
                </c:pt>
                <c:pt idx="127">
                  <c:v>2.4300000000000002</c:v>
                </c:pt>
                <c:pt idx="128">
                  <c:v>2.4</c:v>
                </c:pt>
                <c:pt idx="129">
                  <c:v>2.4</c:v>
                </c:pt>
                <c:pt idx="130">
                  <c:v>2.39</c:v>
                </c:pt>
                <c:pt idx="131">
                  <c:v>2.37</c:v>
                </c:pt>
                <c:pt idx="132">
                  <c:v>2.37</c:v>
                </c:pt>
                <c:pt idx="133">
                  <c:v>2.36</c:v>
                </c:pt>
                <c:pt idx="134">
                  <c:v>2.35</c:v>
                </c:pt>
                <c:pt idx="135">
                  <c:v>2.35</c:v>
                </c:pt>
                <c:pt idx="136">
                  <c:v>2.33</c:v>
                </c:pt>
                <c:pt idx="137">
                  <c:v>2.3199999999999998</c:v>
                </c:pt>
                <c:pt idx="138">
                  <c:v>2.2799999999999998</c:v>
                </c:pt>
                <c:pt idx="139">
                  <c:v>2.27</c:v>
                </c:pt>
                <c:pt idx="140">
                  <c:v>2.25</c:v>
                </c:pt>
                <c:pt idx="141">
                  <c:v>2.2400000000000002</c:v>
                </c:pt>
                <c:pt idx="142">
                  <c:v>2.23</c:v>
                </c:pt>
                <c:pt idx="143">
                  <c:v>2.23</c:v>
                </c:pt>
                <c:pt idx="144">
                  <c:v>2.2000000000000002</c:v>
                </c:pt>
                <c:pt idx="145">
                  <c:v>2.21</c:v>
                </c:pt>
                <c:pt idx="146">
                  <c:v>2.2000000000000002</c:v>
                </c:pt>
                <c:pt idx="147">
                  <c:v>2.19</c:v>
                </c:pt>
                <c:pt idx="148">
                  <c:v>2.19</c:v>
                </c:pt>
                <c:pt idx="149">
                  <c:v>2.19</c:v>
                </c:pt>
                <c:pt idx="150">
                  <c:v>2.1800000000000002</c:v>
                </c:pt>
                <c:pt idx="151">
                  <c:v>2.16</c:v>
                </c:pt>
                <c:pt idx="152">
                  <c:v>2.15</c:v>
                </c:pt>
                <c:pt idx="153">
                  <c:v>2.15</c:v>
                </c:pt>
                <c:pt idx="154">
                  <c:v>2.14</c:v>
                </c:pt>
                <c:pt idx="155">
                  <c:v>2.14</c:v>
                </c:pt>
                <c:pt idx="156">
                  <c:v>2.12</c:v>
                </c:pt>
                <c:pt idx="157">
                  <c:v>2.12</c:v>
                </c:pt>
                <c:pt idx="158">
                  <c:v>2.1</c:v>
                </c:pt>
                <c:pt idx="159">
                  <c:v>2.09</c:v>
                </c:pt>
                <c:pt idx="160">
                  <c:v>2.08</c:v>
                </c:pt>
                <c:pt idx="161">
                  <c:v>2.0699999999999998</c:v>
                </c:pt>
                <c:pt idx="162">
                  <c:v>2.0699999999999998</c:v>
                </c:pt>
                <c:pt idx="163">
                  <c:v>2.06</c:v>
                </c:pt>
                <c:pt idx="164">
                  <c:v>2.0499999999999998</c:v>
                </c:pt>
                <c:pt idx="165">
                  <c:v>2.04</c:v>
                </c:pt>
                <c:pt idx="166">
                  <c:v>2.0299999999999998</c:v>
                </c:pt>
                <c:pt idx="167">
                  <c:v>2.0499999999999998</c:v>
                </c:pt>
                <c:pt idx="168">
                  <c:v>2.06</c:v>
                </c:pt>
                <c:pt idx="169">
                  <c:v>2.0699999999999998</c:v>
                </c:pt>
                <c:pt idx="170">
                  <c:v>2.0699999999999998</c:v>
                </c:pt>
                <c:pt idx="171">
                  <c:v>2.08</c:v>
                </c:pt>
                <c:pt idx="172">
                  <c:v>2.0699999999999998</c:v>
                </c:pt>
                <c:pt idx="173">
                  <c:v>2.0699999999999998</c:v>
                </c:pt>
                <c:pt idx="174">
                  <c:v>2.06</c:v>
                </c:pt>
                <c:pt idx="175">
                  <c:v>2.06</c:v>
                </c:pt>
                <c:pt idx="176">
                  <c:v>2.0499999999999998</c:v>
                </c:pt>
                <c:pt idx="177">
                  <c:v>2.0499999999999998</c:v>
                </c:pt>
                <c:pt idx="178">
                  <c:v>2.0499999999999998</c:v>
                </c:pt>
                <c:pt idx="179">
                  <c:v>2.04</c:v>
                </c:pt>
                <c:pt idx="180">
                  <c:v>2.04</c:v>
                </c:pt>
                <c:pt idx="181">
                  <c:v>2.0299999999999998</c:v>
                </c:pt>
                <c:pt idx="182">
                  <c:v>2.02</c:v>
                </c:pt>
                <c:pt idx="183">
                  <c:v>2.0099999999999998</c:v>
                </c:pt>
                <c:pt idx="184">
                  <c:v>2</c:v>
                </c:pt>
                <c:pt idx="185">
                  <c:v>1.99</c:v>
                </c:pt>
                <c:pt idx="186">
                  <c:v>1.99</c:v>
                </c:pt>
                <c:pt idx="187">
                  <c:v>1.99</c:v>
                </c:pt>
                <c:pt idx="188">
                  <c:v>1.95</c:v>
                </c:pt>
                <c:pt idx="189">
                  <c:v>1.94</c:v>
                </c:pt>
                <c:pt idx="190">
                  <c:v>1.91</c:v>
                </c:pt>
                <c:pt idx="191" formatCode="0.0">
                  <c:v>1.8</c:v>
                </c:pt>
                <c:pt idx="192" formatCode="0.0">
                  <c:v>1.8</c:v>
                </c:pt>
                <c:pt idx="193" formatCode="0.0">
                  <c:v>1.8</c:v>
                </c:pt>
                <c:pt idx="194" formatCode="0.0">
                  <c:v>1.8</c:v>
                </c:pt>
                <c:pt idx="195" formatCode="0.0">
                  <c:v>1.8</c:v>
                </c:pt>
                <c:pt idx="196" formatCode="0.0">
                  <c:v>1.8</c:v>
                </c:pt>
                <c:pt idx="197" formatCode="0.0">
                  <c:v>1.8</c:v>
                </c:pt>
                <c:pt idx="198" formatCode="0.0">
                  <c:v>1.8</c:v>
                </c:pt>
                <c:pt idx="199" formatCode="0.0">
                  <c:v>1.8</c:v>
                </c:pt>
                <c:pt idx="200" formatCode="0.0">
                  <c:v>1.8</c:v>
                </c:pt>
                <c:pt idx="201" formatCode="0.0">
                  <c:v>1.7</c:v>
                </c:pt>
                <c:pt idx="202" formatCode="0.0">
                  <c:v>1.7</c:v>
                </c:pt>
                <c:pt idx="203" formatCode="0.0">
                  <c:v>1.7</c:v>
                </c:pt>
                <c:pt idx="204" formatCode="0.0">
                  <c:v>1.7</c:v>
                </c:pt>
                <c:pt idx="205" formatCode="0.0">
                  <c:v>1.7</c:v>
                </c:pt>
                <c:pt idx="206" formatCode="0.0">
                  <c:v>1.7</c:v>
                </c:pt>
                <c:pt idx="207" formatCode="0.0">
                  <c:v>1.7</c:v>
                </c:pt>
                <c:pt idx="208" formatCode="0.0">
                  <c:v>1.7</c:v>
                </c:pt>
                <c:pt idx="209" formatCode="0.0">
                  <c:v>1.7</c:v>
                </c:pt>
                <c:pt idx="210" formatCode="0.0">
                  <c:v>1.7</c:v>
                </c:pt>
                <c:pt idx="211" formatCode="0.0">
                  <c:v>1.7</c:v>
                </c:pt>
                <c:pt idx="212" formatCode="0.0">
                  <c:v>1.7</c:v>
                </c:pt>
                <c:pt idx="213" formatCode="0.0">
                  <c:v>1.7</c:v>
                </c:pt>
                <c:pt idx="214" formatCode="0.0">
                  <c:v>1.7</c:v>
                </c:pt>
                <c:pt idx="215" formatCode="0.0">
                  <c:v>1.7</c:v>
                </c:pt>
                <c:pt idx="216" formatCode="0.0">
                  <c:v>1.7</c:v>
                </c:pt>
                <c:pt idx="217" formatCode="0.0">
                  <c:v>1.7</c:v>
                </c:pt>
                <c:pt idx="218" formatCode="0.0">
                  <c:v>1.7</c:v>
                </c:pt>
                <c:pt idx="219" formatCode="0.0">
                  <c:v>1.7</c:v>
                </c:pt>
                <c:pt idx="220" formatCode="0.0">
                  <c:v>1.7</c:v>
                </c:pt>
                <c:pt idx="221" formatCode="0.0">
                  <c:v>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22208"/>
        <c:axId val="34149120"/>
      </c:lineChart>
      <c:dateAx>
        <c:axId val="32222208"/>
        <c:scaling>
          <c:orientation val="minMax"/>
          <c:min val="27515"/>
        </c:scaling>
        <c:delete val="0"/>
        <c:axPos val="b"/>
        <c:majorGridlines/>
        <c:minorGridlines/>
        <c:numFmt formatCode="dd/mm/yyyy;@" sourceLinked="1"/>
        <c:majorTickMark val="out"/>
        <c:minorTickMark val="none"/>
        <c:tickLblPos val="nextTo"/>
        <c:crossAx val="34149120"/>
        <c:crosses val="autoZero"/>
        <c:auto val="1"/>
        <c:lblOffset val="100"/>
        <c:baseTimeUnit val="days"/>
        <c:minorUnit val="6"/>
        <c:minorTimeUnit val="months"/>
      </c:dateAx>
      <c:valAx>
        <c:axId val="34149120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3222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22</xdr:row>
      <xdr:rowOff>4762</xdr:rowOff>
    </xdr:from>
    <xdr:to>
      <xdr:col>4</xdr:col>
      <xdr:colOff>1009650</xdr:colOff>
      <xdr:row>36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23</xdr:row>
      <xdr:rowOff>76200</xdr:rowOff>
    </xdr:from>
    <xdr:to>
      <xdr:col>13</xdr:col>
      <xdr:colOff>285750</xdr:colOff>
      <xdr:row>39</xdr:row>
      <xdr:rowOff>128587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390524</xdr:colOff>
      <xdr:row>40</xdr:row>
      <xdr:rowOff>0</xdr:rowOff>
    </xdr:from>
    <xdr:to>
      <xdr:col>13</xdr:col>
      <xdr:colOff>285749</xdr:colOff>
      <xdr:row>56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" refreshedDate="41863.609807986111" createdVersion="4" refreshedVersion="4" minRefreshableVersion="3" recordCount="222">
  <cacheSource type="worksheet">
    <worksheetSource ref="B46:E268" sheet="DailyData"/>
  </cacheSource>
  <cacheFields count="4">
    <cacheField name="Day" numFmtId="0">
      <sharedItems containsSemiMixedTypes="0" containsString="0" containsNumber="1" containsInteger="1" minValue="1" maxValue="31" count="31">
        <n v="23"/>
        <n v="24"/>
        <n v="25"/>
        <n v="26"/>
        <n v="27"/>
        <n v="28"/>
        <n v="29"/>
        <n v="30"/>
        <n v="31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</sharedItems>
    </cacheField>
    <cacheField name="Month" numFmtId="0">
      <sharedItems containsSemiMixedTypes="0" containsString="0" containsNumber="1" containsInteger="1" minValue="1" maxValue="12" count="8">
        <n v="8"/>
        <n v="9"/>
        <n v="10"/>
        <n v="11"/>
        <n v="12"/>
        <n v="1"/>
        <n v="2"/>
        <n v="3"/>
      </sharedItems>
    </cacheField>
    <cacheField name="Year" numFmtId="0">
      <sharedItems containsSemiMixedTypes="0" containsString="0" containsNumber="1" containsInteger="1" minValue="1975" maxValue="1976" count="2">
        <n v="1975"/>
        <n v="1976"/>
      </sharedItems>
    </cacheField>
    <cacheField name="Water Level (m)" numFmtId="0">
      <sharedItems containsSemiMixedTypes="0" containsString="0" containsNumber="1" minValue="1.7" maxValue="7.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2">
  <r>
    <x v="0"/>
    <x v="0"/>
    <x v="0"/>
    <n v="5.41"/>
  </r>
  <r>
    <x v="1"/>
    <x v="0"/>
    <x v="0"/>
    <n v="5.12"/>
  </r>
  <r>
    <x v="2"/>
    <x v="0"/>
    <x v="0"/>
    <n v="4.71"/>
  </r>
  <r>
    <x v="3"/>
    <x v="0"/>
    <x v="0"/>
    <n v="4.47"/>
  </r>
  <r>
    <x v="4"/>
    <x v="0"/>
    <x v="0"/>
    <n v="4.62"/>
  </r>
  <r>
    <x v="5"/>
    <x v="0"/>
    <x v="0"/>
    <n v="4.54"/>
  </r>
  <r>
    <x v="6"/>
    <x v="0"/>
    <x v="0"/>
    <n v="4.57"/>
  </r>
  <r>
    <x v="7"/>
    <x v="0"/>
    <x v="0"/>
    <n v="4.62"/>
  </r>
  <r>
    <x v="8"/>
    <x v="0"/>
    <x v="0"/>
    <n v="4.5599999999999996"/>
  </r>
  <r>
    <x v="9"/>
    <x v="1"/>
    <x v="0"/>
    <n v="4.6100000000000003"/>
  </r>
  <r>
    <x v="10"/>
    <x v="1"/>
    <x v="0"/>
    <n v="4.82"/>
  </r>
  <r>
    <x v="11"/>
    <x v="1"/>
    <x v="0"/>
    <n v="4.93"/>
  </r>
  <r>
    <x v="12"/>
    <x v="1"/>
    <x v="0"/>
    <n v="4.75"/>
  </r>
  <r>
    <x v="13"/>
    <x v="1"/>
    <x v="0"/>
    <n v="5.14"/>
  </r>
  <r>
    <x v="14"/>
    <x v="1"/>
    <x v="0"/>
    <n v="5.09"/>
  </r>
  <r>
    <x v="15"/>
    <x v="1"/>
    <x v="0"/>
    <n v="4.79"/>
  </r>
  <r>
    <x v="16"/>
    <x v="1"/>
    <x v="0"/>
    <n v="4.62"/>
  </r>
  <r>
    <x v="17"/>
    <x v="1"/>
    <x v="0"/>
    <n v="4.5999999999999996"/>
  </r>
  <r>
    <x v="18"/>
    <x v="1"/>
    <x v="0"/>
    <n v="4.63"/>
  </r>
  <r>
    <x v="19"/>
    <x v="1"/>
    <x v="0"/>
    <n v="4.6900000000000004"/>
  </r>
  <r>
    <x v="20"/>
    <x v="1"/>
    <x v="0"/>
    <n v="4.68"/>
  </r>
  <r>
    <x v="21"/>
    <x v="1"/>
    <x v="0"/>
    <n v="4.7300000000000004"/>
  </r>
  <r>
    <x v="22"/>
    <x v="1"/>
    <x v="0"/>
    <n v="4.95"/>
  </r>
  <r>
    <x v="23"/>
    <x v="1"/>
    <x v="0"/>
    <n v="5.55"/>
  </r>
  <r>
    <x v="24"/>
    <x v="1"/>
    <x v="0"/>
    <n v="6.62"/>
  </r>
  <r>
    <x v="25"/>
    <x v="1"/>
    <x v="0"/>
    <n v="7.56"/>
  </r>
  <r>
    <x v="26"/>
    <x v="1"/>
    <x v="0"/>
    <n v="7.65"/>
  </r>
  <r>
    <x v="27"/>
    <x v="1"/>
    <x v="0"/>
    <n v="7"/>
  </r>
  <r>
    <x v="28"/>
    <x v="1"/>
    <x v="0"/>
    <n v="6.7"/>
  </r>
  <r>
    <x v="29"/>
    <x v="1"/>
    <x v="0"/>
    <n v="6.85"/>
  </r>
  <r>
    <x v="30"/>
    <x v="1"/>
    <x v="0"/>
    <n v="6.88"/>
  </r>
  <r>
    <x v="0"/>
    <x v="1"/>
    <x v="0"/>
    <n v="6.54"/>
  </r>
  <r>
    <x v="1"/>
    <x v="1"/>
    <x v="0"/>
    <n v="5.95"/>
  </r>
  <r>
    <x v="2"/>
    <x v="1"/>
    <x v="0"/>
    <n v="5.43"/>
  </r>
  <r>
    <x v="3"/>
    <x v="1"/>
    <x v="0"/>
    <n v="5.65"/>
  </r>
  <r>
    <x v="4"/>
    <x v="1"/>
    <x v="0"/>
    <n v="5.8"/>
  </r>
  <r>
    <x v="5"/>
    <x v="1"/>
    <x v="0"/>
    <n v="5.93"/>
  </r>
  <r>
    <x v="6"/>
    <x v="1"/>
    <x v="0"/>
    <n v="5.82"/>
  </r>
  <r>
    <x v="7"/>
    <x v="1"/>
    <x v="0"/>
    <n v="5.51"/>
  </r>
  <r>
    <x v="9"/>
    <x v="2"/>
    <x v="0"/>
    <n v="5.59"/>
  </r>
  <r>
    <x v="10"/>
    <x v="2"/>
    <x v="0"/>
    <n v="6.05"/>
  </r>
  <r>
    <x v="11"/>
    <x v="2"/>
    <x v="0"/>
    <n v="6.39"/>
  </r>
  <r>
    <x v="12"/>
    <x v="2"/>
    <x v="0"/>
    <n v="6.37"/>
  </r>
  <r>
    <x v="13"/>
    <x v="2"/>
    <x v="0"/>
    <n v="6.27"/>
  </r>
  <r>
    <x v="14"/>
    <x v="2"/>
    <x v="0"/>
    <n v="6.38"/>
  </r>
  <r>
    <x v="15"/>
    <x v="2"/>
    <x v="0"/>
    <n v="6.63"/>
  </r>
  <r>
    <x v="16"/>
    <x v="2"/>
    <x v="0"/>
    <n v="5.9"/>
  </r>
  <r>
    <x v="17"/>
    <x v="2"/>
    <x v="0"/>
    <n v="5.38"/>
  </r>
  <r>
    <x v="18"/>
    <x v="2"/>
    <x v="0"/>
    <n v="4.07"/>
  </r>
  <r>
    <x v="19"/>
    <x v="2"/>
    <x v="0"/>
    <n v="4.74"/>
  </r>
  <r>
    <x v="20"/>
    <x v="2"/>
    <x v="0"/>
    <n v="5.46"/>
  </r>
  <r>
    <x v="21"/>
    <x v="2"/>
    <x v="0"/>
    <n v="5.29"/>
  </r>
  <r>
    <x v="22"/>
    <x v="2"/>
    <x v="0"/>
    <n v="5.18"/>
  </r>
  <r>
    <x v="23"/>
    <x v="2"/>
    <x v="0"/>
    <n v="5.29"/>
  </r>
  <r>
    <x v="24"/>
    <x v="2"/>
    <x v="0"/>
    <n v="5.5"/>
  </r>
  <r>
    <x v="25"/>
    <x v="2"/>
    <x v="0"/>
    <n v="5.68"/>
  </r>
  <r>
    <x v="26"/>
    <x v="2"/>
    <x v="0"/>
    <n v="5.71"/>
  </r>
  <r>
    <x v="27"/>
    <x v="2"/>
    <x v="0"/>
    <n v="5.59"/>
  </r>
  <r>
    <x v="28"/>
    <x v="2"/>
    <x v="0"/>
    <n v="5.25"/>
  </r>
  <r>
    <x v="29"/>
    <x v="2"/>
    <x v="0"/>
    <n v="5.19"/>
  </r>
  <r>
    <x v="30"/>
    <x v="2"/>
    <x v="0"/>
    <n v="5.29"/>
  </r>
  <r>
    <x v="0"/>
    <x v="2"/>
    <x v="0"/>
    <n v="4.95"/>
  </r>
  <r>
    <x v="1"/>
    <x v="2"/>
    <x v="0"/>
    <n v="4.57"/>
  </r>
  <r>
    <x v="2"/>
    <x v="2"/>
    <x v="0"/>
    <n v="4.51"/>
  </r>
  <r>
    <x v="3"/>
    <x v="2"/>
    <x v="0"/>
    <n v="4.38"/>
  </r>
  <r>
    <x v="4"/>
    <x v="2"/>
    <x v="0"/>
    <n v="4.2699999999999996"/>
  </r>
  <r>
    <x v="5"/>
    <x v="2"/>
    <x v="0"/>
    <n v="4.1399999999999997"/>
  </r>
  <r>
    <x v="6"/>
    <x v="2"/>
    <x v="0"/>
    <n v="4.18"/>
  </r>
  <r>
    <x v="7"/>
    <x v="2"/>
    <x v="0"/>
    <n v="4.26"/>
  </r>
  <r>
    <x v="8"/>
    <x v="2"/>
    <x v="0"/>
    <n v="4.38"/>
  </r>
  <r>
    <x v="9"/>
    <x v="3"/>
    <x v="0"/>
    <n v="4.29"/>
  </r>
  <r>
    <x v="10"/>
    <x v="3"/>
    <x v="0"/>
    <n v="4.3600000000000003"/>
  </r>
  <r>
    <x v="11"/>
    <x v="3"/>
    <x v="0"/>
    <n v="4.34"/>
  </r>
  <r>
    <x v="12"/>
    <x v="3"/>
    <x v="0"/>
    <n v="4.16"/>
  </r>
  <r>
    <x v="13"/>
    <x v="3"/>
    <x v="0"/>
    <n v="4.01"/>
  </r>
  <r>
    <x v="14"/>
    <x v="3"/>
    <x v="0"/>
    <n v="3.91"/>
  </r>
  <r>
    <x v="15"/>
    <x v="3"/>
    <x v="0"/>
    <n v="3.83"/>
  </r>
  <r>
    <x v="16"/>
    <x v="3"/>
    <x v="0"/>
    <n v="3.76"/>
  </r>
  <r>
    <x v="17"/>
    <x v="3"/>
    <x v="0"/>
    <n v="3.7"/>
  </r>
  <r>
    <x v="18"/>
    <x v="3"/>
    <x v="0"/>
    <n v="3.64"/>
  </r>
  <r>
    <x v="19"/>
    <x v="3"/>
    <x v="0"/>
    <n v="3.6"/>
  </r>
  <r>
    <x v="20"/>
    <x v="3"/>
    <x v="0"/>
    <n v="3.56"/>
  </r>
  <r>
    <x v="21"/>
    <x v="3"/>
    <x v="0"/>
    <n v="3.51"/>
  </r>
  <r>
    <x v="22"/>
    <x v="3"/>
    <x v="0"/>
    <n v="3.47"/>
  </r>
  <r>
    <x v="23"/>
    <x v="3"/>
    <x v="0"/>
    <n v="3.4319999999999999"/>
  </r>
  <r>
    <x v="24"/>
    <x v="3"/>
    <x v="0"/>
    <n v="3.39"/>
  </r>
  <r>
    <x v="25"/>
    <x v="3"/>
    <x v="0"/>
    <n v="3.26"/>
  </r>
  <r>
    <x v="26"/>
    <x v="3"/>
    <x v="0"/>
    <n v="3.11"/>
  </r>
  <r>
    <x v="27"/>
    <x v="3"/>
    <x v="0"/>
    <n v="3.06"/>
  </r>
  <r>
    <x v="28"/>
    <x v="3"/>
    <x v="0"/>
    <n v="3.06"/>
  </r>
  <r>
    <x v="29"/>
    <x v="3"/>
    <x v="0"/>
    <n v="3.05"/>
  </r>
  <r>
    <x v="30"/>
    <x v="3"/>
    <x v="0"/>
    <n v="3.02"/>
  </r>
  <r>
    <x v="0"/>
    <x v="3"/>
    <x v="0"/>
    <n v="3.03"/>
  </r>
  <r>
    <x v="1"/>
    <x v="3"/>
    <x v="0"/>
    <n v="3.01"/>
  </r>
  <r>
    <x v="2"/>
    <x v="3"/>
    <x v="0"/>
    <n v="2.98"/>
  </r>
  <r>
    <x v="3"/>
    <x v="3"/>
    <x v="0"/>
    <n v="2.96"/>
  </r>
  <r>
    <x v="4"/>
    <x v="3"/>
    <x v="0"/>
    <n v="2.93"/>
  </r>
  <r>
    <x v="5"/>
    <x v="3"/>
    <x v="0"/>
    <n v="2.91"/>
  </r>
  <r>
    <x v="6"/>
    <x v="3"/>
    <x v="0"/>
    <n v="2.89"/>
  </r>
  <r>
    <x v="7"/>
    <x v="3"/>
    <x v="0"/>
    <n v="2.85"/>
  </r>
  <r>
    <x v="9"/>
    <x v="4"/>
    <x v="0"/>
    <n v="2.83"/>
  </r>
  <r>
    <x v="10"/>
    <x v="4"/>
    <x v="0"/>
    <n v="2.79"/>
  </r>
  <r>
    <x v="11"/>
    <x v="4"/>
    <x v="0"/>
    <n v="2.79"/>
  </r>
  <r>
    <x v="12"/>
    <x v="4"/>
    <x v="0"/>
    <n v="2.79"/>
  </r>
  <r>
    <x v="13"/>
    <x v="4"/>
    <x v="0"/>
    <n v="2.79"/>
  </r>
  <r>
    <x v="14"/>
    <x v="4"/>
    <x v="0"/>
    <n v="2.79"/>
  </r>
  <r>
    <x v="15"/>
    <x v="4"/>
    <x v="0"/>
    <n v="2.79"/>
  </r>
  <r>
    <x v="16"/>
    <x v="4"/>
    <x v="0"/>
    <n v="2.78"/>
  </r>
  <r>
    <x v="17"/>
    <x v="4"/>
    <x v="0"/>
    <n v="2.76"/>
  </r>
  <r>
    <x v="18"/>
    <x v="4"/>
    <x v="0"/>
    <n v="2.76"/>
  </r>
  <r>
    <x v="19"/>
    <x v="4"/>
    <x v="0"/>
    <n v="2.75"/>
  </r>
  <r>
    <x v="20"/>
    <x v="4"/>
    <x v="0"/>
    <n v="2.71"/>
  </r>
  <r>
    <x v="21"/>
    <x v="4"/>
    <x v="0"/>
    <n v="2.67"/>
  </r>
  <r>
    <x v="22"/>
    <x v="4"/>
    <x v="0"/>
    <n v="2.65"/>
  </r>
  <r>
    <x v="23"/>
    <x v="4"/>
    <x v="0"/>
    <n v="2.61"/>
  </r>
  <r>
    <x v="24"/>
    <x v="4"/>
    <x v="0"/>
    <n v="2.57"/>
  </r>
  <r>
    <x v="25"/>
    <x v="4"/>
    <x v="0"/>
    <n v="2.5299999999999998"/>
  </r>
  <r>
    <x v="26"/>
    <x v="4"/>
    <x v="0"/>
    <n v="2.5299999999999998"/>
  </r>
  <r>
    <x v="27"/>
    <x v="4"/>
    <x v="0"/>
    <n v="2.5099999999999998"/>
  </r>
  <r>
    <x v="28"/>
    <x v="4"/>
    <x v="0"/>
    <n v="2.4900000000000002"/>
  </r>
  <r>
    <x v="29"/>
    <x v="4"/>
    <x v="0"/>
    <n v="2.4900000000000002"/>
  </r>
  <r>
    <x v="30"/>
    <x v="4"/>
    <x v="0"/>
    <n v="2.4900000000000002"/>
  </r>
  <r>
    <x v="0"/>
    <x v="4"/>
    <x v="0"/>
    <n v="2.4700000000000002"/>
  </r>
  <r>
    <x v="1"/>
    <x v="4"/>
    <x v="0"/>
    <n v="2.4500000000000002"/>
  </r>
  <r>
    <x v="2"/>
    <x v="4"/>
    <x v="0"/>
    <n v="2.4300000000000002"/>
  </r>
  <r>
    <x v="3"/>
    <x v="4"/>
    <x v="0"/>
    <n v="2.4300000000000002"/>
  </r>
  <r>
    <x v="4"/>
    <x v="4"/>
    <x v="0"/>
    <n v="2.4300000000000002"/>
  </r>
  <r>
    <x v="5"/>
    <x v="4"/>
    <x v="0"/>
    <n v="2.4300000000000002"/>
  </r>
  <r>
    <x v="6"/>
    <x v="4"/>
    <x v="0"/>
    <n v="2.4"/>
  </r>
  <r>
    <x v="7"/>
    <x v="4"/>
    <x v="0"/>
    <n v="2.4"/>
  </r>
  <r>
    <x v="8"/>
    <x v="4"/>
    <x v="0"/>
    <n v="2.39"/>
  </r>
  <r>
    <x v="9"/>
    <x v="5"/>
    <x v="1"/>
    <n v="2.37"/>
  </r>
  <r>
    <x v="10"/>
    <x v="5"/>
    <x v="1"/>
    <n v="2.37"/>
  </r>
  <r>
    <x v="11"/>
    <x v="5"/>
    <x v="1"/>
    <n v="2.36"/>
  </r>
  <r>
    <x v="12"/>
    <x v="5"/>
    <x v="1"/>
    <n v="2.35"/>
  </r>
  <r>
    <x v="13"/>
    <x v="5"/>
    <x v="1"/>
    <n v="2.35"/>
  </r>
  <r>
    <x v="14"/>
    <x v="5"/>
    <x v="1"/>
    <n v="2.33"/>
  </r>
  <r>
    <x v="15"/>
    <x v="5"/>
    <x v="1"/>
    <n v="2.3199999999999998"/>
  </r>
  <r>
    <x v="16"/>
    <x v="5"/>
    <x v="1"/>
    <n v="2.2799999999999998"/>
  </r>
  <r>
    <x v="17"/>
    <x v="5"/>
    <x v="1"/>
    <n v="2.27"/>
  </r>
  <r>
    <x v="18"/>
    <x v="5"/>
    <x v="1"/>
    <n v="2.25"/>
  </r>
  <r>
    <x v="19"/>
    <x v="5"/>
    <x v="1"/>
    <n v="2.2400000000000002"/>
  </r>
  <r>
    <x v="20"/>
    <x v="5"/>
    <x v="1"/>
    <n v="2.23"/>
  </r>
  <r>
    <x v="21"/>
    <x v="5"/>
    <x v="1"/>
    <n v="2.23"/>
  </r>
  <r>
    <x v="22"/>
    <x v="5"/>
    <x v="1"/>
    <n v="2.2000000000000002"/>
  </r>
  <r>
    <x v="23"/>
    <x v="5"/>
    <x v="1"/>
    <n v="2.21"/>
  </r>
  <r>
    <x v="24"/>
    <x v="5"/>
    <x v="1"/>
    <n v="2.2000000000000002"/>
  </r>
  <r>
    <x v="25"/>
    <x v="5"/>
    <x v="1"/>
    <n v="2.19"/>
  </r>
  <r>
    <x v="26"/>
    <x v="5"/>
    <x v="1"/>
    <n v="2.19"/>
  </r>
  <r>
    <x v="27"/>
    <x v="5"/>
    <x v="1"/>
    <n v="2.19"/>
  </r>
  <r>
    <x v="28"/>
    <x v="5"/>
    <x v="1"/>
    <n v="2.1800000000000002"/>
  </r>
  <r>
    <x v="29"/>
    <x v="5"/>
    <x v="1"/>
    <n v="2.16"/>
  </r>
  <r>
    <x v="30"/>
    <x v="5"/>
    <x v="1"/>
    <n v="2.15"/>
  </r>
  <r>
    <x v="0"/>
    <x v="5"/>
    <x v="1"/>
    <n v="2.15"/>
  </r>
  <r>
    <x v="1"/>
    <x v="5"/>
    <x v="1"/>
    <n v="2.14"/>
  </r>
  <r>
    <x v="2"/>
    <x v="5"/>
    <x v="1"/>
    <n v="2.14"/>
  </r>
  <r>
    <x v="3"/>
    <x v="5"/>
    <x v="1"/>
    <n v="2.12"/>
  </r>
  <r>
    <x v="4"/>
    <x v="5"/>
    <x v="1"/>
    <n v="2.12"/>
  </r>
  <r>
    <x v="5"/>
    <x v="5"/>
    <x v="1"/>
    <n v="2.1"/>
  </r>
  <r>
    <x v="6"/>
    <x v="5"/>
    <x v="1"/>
    <n v="2.09"/>
  </r>
  <r>
    <x v="7"/>
    <x v="5"/>
    <x v="1"/>
    <n v="2.08"/>
  </r>
  <r>
    <x v="8"/>
    <x v="5"/>
    <x v="1"/>
    <n v="2.0699999999999998"/>
  </r>
  <r>
    <x v="9"/>
    <x v="6"/>
    <x v="1"/>
    <n v="2.0699999999999998"/>
  </r>
  <r>
    <x v="10"/>
    <x v="6"/>
    <x v="1"/>
    <n v="2.06"/>
  </r>
  <r>
    <x v="11"/>
    <x v="6"/>
    <x v="1"/>
    <n v="2.0499999999999998"/>
  </r>
  <r>
    <x v="12"/>
    <x v="6"/>
    <x v="1"/>
    <n v="2.04"/>
  </r>
  <r>
    <x v="13"/>
    <x v="6"/>
    <x v="1"/>
    <n v="2.0299999999999998"/>
  </r>
  <r>
    <x v="14"/>
    <x v="6"/>
    <x v="1"/>
    <n v="2.0499999999999998"/>
  </r>
  <r>
    <x v="15"/>
    <x v="6"/>
    <x v="1"/>
    <n v="2.06"/>
  </r>
  <r>
    <x v="16"/>
    <x v="6"/>
    <x v="1"/>
    <n v="2.0699999999999998"/>
  </r>
  <r>
    <x v="17"/>
    <x v="6"/>
    <x v="1"/>
    <n v="2.0699999999999998"/>
  </r>
  <r>
    <x v="18"/>
    <x v="6"/>
    <x v="1"/>
    <n v="2.08"/>
  </r>
  <r>
    <x v="19"/>
    <x v="6"/>
    <x v="1"/>
    <n v="2.0699999999999998"/>
  </r>
  <r>
    <x v="20"/>
    <x v="6"/>
    <x v="1"/>
    <n v="2.0699999999999998"/>
  </r>
  <r>
    <x v="21"/>
    <x v="6"/>
    <x v="1"/>
    <n v="2.06"/>
  </r>
  <r>
    <x v="22"/>
    <x v="6"/>
    <x v="1"/>
    <n v="2.06"/>
  </r>
  <r>
    <x v="23"/>
    <x v="6"/>
    <x v="1"/>
    <n v="2.0499999999999998"/>
  </r>
  <r>
    <x v="24"/>
    <x v="6"/>
    <x v="1"/>
    <n v="2.0499999999999998"/>
  </r>
  <r>
    <x v="25"/>
    <x v="6"/>
    <x v="1"/>
    <n v="2.0499999999999998"/>
  </r>
  <r>
    <x v="26"/>
    <x v="6"/>
    <x v="1"/>
    <n v="2.04"/>
  </r>
  <r>
    <x v="27"/>
    <x v="6"/>
    <x v="1"/>
    <n v="2.04"/>
  </r>
  <r>
    <x v="28"/>
    <x v="6"/>
    <x v="1"/>
    <n v="2.0299999999999998"/>
  </r>
  <r>
    <x v="29"/>
    <x v="6"/>
    <x v="1"/>
    <n v="2.02"/>
  </r>
  <r>
    <x v="30"/>
    <x v="6"/>
    <x v="1"/>
    <n v="2.0099999999999998"/>
  </r>
  <r>
    <x v="0"/>
    <x v="6"/>
    <x v="1"/>
    <n v="2"/>
  </r>
  <r>
    <x v="1"/>
    <x v="6"/>
    <x v="1"/>
    <n v="1.99"/>
  </r>
  <r>
    <x v="2"/>
    <x v="6"/>
    <x v="1"/>
    <n v="1.99"/>
  </r>
  <r>
    <x v="3"/>
    <x v="6"/>
    <x v="1"/>
    <n v="1.99"/>
  </r>
  <r>
    <x v="4"/>
    <x v="6"/>
    <x v="1"/>
    <n v="1.95"/>
  </r>
  <r>
    <x v="5"/>
    <x v="6"/>
    <x v="1"/>
    <n v="1.94"/>
  </r>
  <r>
    <x v="6"/>
    <x v="6"/>
    <x v="1"/>
    <n v="1.91"/>
  </r>
  <r>
    <x v="9"/>
    <x v="7"/>
    <x v="1"/>
    <n v="1.8"/>
  </r>
  <r>
    <x v="10"/>
    <x v="7"/>
    <x v="1"/>
    <n v="1.8"/>
  </r>
  <r>
    <x v="11"/>
    <x v="7"/>
    <x v="1"/>
    <n v="1.8"/>
  </r>
  <r>
    <x v="12"/>
    <x v="7"/>
    <x v="1"/>
    <n v="1.8"/>
  </r>
  <r>
    <x v="13"/>
    <x v="7"/>
    <x v="1"/>
    <n v="1.8"/>
  </r>
  <r>
    <x v="14"/>
    <x v="7"/>
    <x v="1"/>
    <n v="1.8"/>
  </r>
  <r>
    <x v="15"/>
    <x v="7"/>
    <x v="1"/>
    <n v="1.8"/>
  </r>
  <r>
    <x v="16"/>
    <x v="7"/>
    <x v="1"/>
    <n v="1.8"/>
  </r>
  <r>
    <x v="17"/>
    <x v="7"/>
    <x v="1"/>
    <n v="1.8"/>
  </r>
  <r>
    <x v="18"/>
    <x v="7"/>
    <x v="1"/>
    <n v="1.8"/>
  </r>
  <r>
    <x v="19"/>
    <x v="7"/>
    <x v="1"/>
    <n v="1.7"/>
  </r>
  <r>
    <x v="20"/>
    <x v="7"/>
    <x v="1"/>
    <n v="1.7"/>
  </r>
  <r>
    <x v="21"/>
    <x v="7"/>
    <x v="1"/>
    <n v="1.7"/>
  </r>
  <r>
    <x v="22"/>
    <x v="7"/>
    <x v="1"/>
    <n v="1.7"/>
  </r>
  <r>
    <x v="23"/>
    <x v="7"/>
    <x v="1"/>
    <n v="1.7"/>
  </r>
  <r>
    <x v="24"/>
    <x v="7"/>
    <x v="1"/>
    <n v="1.7"/>
  </r>
  <r>
    <x v="25"/>
    <x v="7"/>
    <x v="1"/>
    <n v="1.7"/>
  </r>
  <r>
    <x v="26"/>
    <x v="7"/>
    <x v="1"/>
    <n v="1.7"/>
  </r>
  <r>
    <x v="27"/>
    <x v="7"/>
    <x v="1"/>
    <n v="1.7"/>
  </r>
  <r>
    <x v="28"/>
    <x v="7"/>
    <x v="1"/>
    <n v="1.7"/>
  </r>
  <r>
    <x v="29"/>
    <x v="7"/>
    <x v="1"/>
    <n v="1.7"/>
  </r>
  <r>
    <x v="30"/>
    <x v="7"/>
    <x v="1"/>
    <n v="1.7"/>
  </r>
  <r>
    <x v="0"/>
    <x v="7"/>
    <x v="1"/>
    <n v="1.7"/>
  </r>
  <r>
    <x v="1"/>
    <x v="7"/>
    <x v="1"/>
    <n v="1.7"/>
  </r>
  <r>
    <x v="2"/>
    <x v="7"/>
    <x v="1"/>
    <n v="1.7"/>
  </r>
  <r>
    <x v="3"/>
    <x v="7"/>
    <x v="1"/>
    <n v="1.7"/>
  </r>
  <r>
    <x v="4"/>
    <x v="7"/>
    <x v="1"/>
    <n v="1.7"/>
  </r>
  <r>
    <x v="5"/>
    <x v="7"/>
    <x v="1"/>
    <n v="1.7"/>
  </r>
  <r>
    <x v="6"/>
    <x v="7"/>
    <x v="1"/>
    <n v="1.7"/>
  </r>
  <r>
    <x v="7"/>
    <x v="7"/>
    <x v="1"/>
    <n v="1.7"/>
  </r>
  <r>
    <x v="8"/>
    <x v="7"/>
    <x v="1"/>
    <n v="1.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4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:L36" firstHeaderRow="1" firstDataRow="3" firstDataCol="1"/>
  <pivotFields count="4">
    <pivotField axis="axisRow" showAll="0">
      <items count="32"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showAll="0">
      <items count="9">
        <item x="5"/>
        <item x="6"/>
        <item x="7"/>
        <item x="0"/>
        <item x="1"/>
        <item x="2"/>
        <item x="3"/>
        <item x="4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2">
    <field x="2"/>
    <field x="1"/>
  </colFields>
  <colItems count="11">
    <i>
      <x/>
      <x v="3"/>
    </i>
    <i r="1">
      <x v="4"/>
    </i>
    <i r="1">
      <x v="5"/>
    </i>
    <i r="1">
      <x v="6"/>
    </i>
    <i r="1">
      <x v="7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Sum of Water Level (m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4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J7" firstHeaderRow="1" firstDataRow="2" firstDataCol="1"/>
  <pivotFields count="4">
    <pivotField showAll="0"/>
    <pivotField axis="axisCol" showAll="0">
      <items count="9">
        <item x="5"/>
        <item x="6"/>
        <item x="7"/>
        <item x="0"/>
        <item x="1"/>
        <item x="2"/>
        <item x="3"/>
        <item x="4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2"/>
  </rowFields>
  <rowItems count="3">
    <i>
      <x/>
    </i>
    <i>
      <x v="1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Average of Water Level (m)" fld="3" subtotal="average" baseField="2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70"/>
  <sheetViews>
    <sheetView tabSelected="1" zoomScaleNormal="100" workbookViewId="0">
      <selection sqref="A1:E1"/>
    </sheetView>
  </sheetViews>
  <sheetFormatPr defaultRowHeight="15" x14ac:dyDescent="0.25"/>
  <cols>
    <col min="1" max="1" width="18" style="6" customWidth="1"/>
    <col min="2" max="2" width="22.28515625" style="6" customWidth="1"/>
    <col min="3" max="4" width="17" style="6" customWidth="1"/>
    <col min="5" max="5" width="17" style="7" customWidth="1"/>
    <col min="6" max="6" width="3.5703125" customWidth="1"/>
  </cols>
  <sheetData>
    <row r="1" spans="1:5" ht="23.25" x14ac:dyDescent="0.35">
      <c r="A1" s="56" t="s">
        <v>46</v>
      </c>
      <c r="B1" s="56"/>
      <c r="C1" s="56"/>
      <c r="D1" s="56"/>
      <c r="E1" s="56"/>
    </row>
    <row r="2" spans="1:5" ht="18.75" x14ac:dyDescent="0.3">
      <c r="A2" s="57" t="s">
        <v>38</v>
      </c>
      <c r="B2" s="57"/>
      <c r="C2" s="57"/>
      <c r="D2" s="57"/>
      <c r="E2" s="57"/>
    </row>
    <row r="3" spans="1:5" ht="18.75" x14ac:dyDescent="0.3">
      <c r="A3" s="12"/>
      <c r="B3" s="12"/>
      <c r="C3" s="12"/>
      <c r="D3" s="12"/>
      <c r="E3" s="12"/>
    </row>
    <row r="4" spans="1:5" ht="21" x14ac:dyDescent="0.35">
      <c r="A4" s="16" t="s">
        <v>17</v>
      </c>
      <c r="B4" s="13"/>
      <c r="C4" s="13"/>
      <c r="D4" s="9"/>
      <c r="E4" s="14"/>
    </row>
    <row r="5" spans="1:5" ht="18.75" x14ac:dyDescent="0.3">
      <c r="A5" s="15"/>
      <c r="C5" s="10"/>
      <c r="D5" s="26" t="s">
        <v>37</v>
      </c>
      <c r="E5" s="26" t="s">
        <v>36</v>
      </c>
    </row>
    <row r="6" spans="1:5" s="2" customFormat="1" x14ac:dyDescent="0.25">
      <c r="A6" s="18" t="s">
        <v>11</v>
      </c>
      <c r="B6" s="17" t="s">
        <v>47</v>
      </c>
      <c r="C6" s="29" t="s">
        <v>13</v>
      </c>
      <c r="D6" s="11">
        <v>12</v>
      </c>
      <c r="E6" s="10">
        <v>6</v>
      </c>
    </row>
    <row r="7" spans="1:5" s="2" customFormat="1" x14ac:dyDescent="0.25">
      <c r="A7" s="1" t="s">
        <v>15</v>
      </c>
      <c r="B7" s="17" t="s">
        <v>48</v>
      </c>
      <c r="C7" s="29" t="s">
        <v>12</v>
      </c>
      <c r="D7" s="11">
        <v>8</v>
      </c>
      <c r="E7" s="10">
        <v>58</v>
      </c>
    </row>
    <row r="8" spans="1:5" s="2" customFormat="1" x14ac:dyDescent="0.25">
      <c r="D8" s="24"/>
      <c r="E8" s="25"/>
    </row>
    <row r="9" spans="1:5" s="2" customFormat="1" ht="33.75" customHeight="1" x14ac:dyDescent="0.25">
      <c r="A9" s="58" t="s">
        <v>49</v>
      </c>
      <c r="B9" s="58"/>
      <c r="C9" s="58"/>
      <c r="D9" s="58"/>
      <c r="E9" s="58"/>
    </row>
    <row r="10" spans="1:5" s="2" customFormat="1" ht="30.75" customHeight="1" x14ac:dyDescent="0.25">
      <c r="A10" s="61" t="s">
        <v>50</v>
      </c>
      <c r="B10" s="61"/>
      <c r="C10" s="61"/>
      <c r="D10" s="61"/>
      <c r="E10" s="61"/>
    </row>
    <row r="11" spans="1:5" s="2" customFormat="1" x14ac:dyDescent="0.25">
      <c r="D11" s="24"/>
      <c r="E11" s="25"/>
    </row>
    <row r="12" spans="1:5" s="2" customFormat="1" x14ac:dyDescent="0.25">
      <c r="A12" s="2" t="s">
        <v>18</v>
      </c>
      <c r="B12" s="2" t="s">
        <v>51</v>
      </c>
      <c r="D12" s="24"/>
      <c r="E12" s="25"/>
    </row>
    <row r="13" spans="1:5" s="2" customFormat="1" x14ac:dyDescent="0.25">
      <c r="A13" s="27" t="s">
        <v>14</v>
      </c>
      <c r="B13" s="28" t="s">
        <v>39</v>
      </c>
      <c r="D13" s="24"/>
      <c r="E13" s="25"/>
    </row>
    <row r="14" spans="1:5" s="2" customFormat="1" x14ac:dyDescent="0.25">
      <c r="A14" s="1" t="s">
        <v>16</v>
      </c>
      <c r="B14" s="30" t="s">
        <v>52</v>
      </c>
      <c r="C14" s="10"/>
      <c r="D14" s="24"/>
      <c r="E14" s="25"/>
    </row>
    <row r="15" spans="1:5" ht="18.75" x14ac:dyDescent="0.3">
      <c r="A15" s="15"/>
      <c r="C15" s="10"/>
      <c r="D15" s="10"/>
      <c r="E15" s="24"/>
    </row>
    <row r="16" spans="1:5" ht="21" x14ac:dyDescent="0.35">
      <c r="A16" s="16" t="s">
        <v>3</v>
      </c>
      <c r="B16" s="13"/>
      <c r="C16" s="13"/>
      <c r="D16" s="9"/>
      <c r="E16" s="14"/>
    </row>
    <row r="17" spans="1:5" x14ac:dyDescent="0.25">
      <c r="A17" s="11">
        <v>1976</v>
      </c>
      <c r="B17" s="19" t="s">
        <v>8</v>
      </c>
      <c r="C17" s="20"/>
      <c r="D17" s="21"/>
      <c r="E17" s="6"/>
    </row>
    <row r="18" spans="1:5" x14ac:dyDescent="0.25">
      <c r="A18" s="20"/>
      <c r="B18" s="19" t="s">
        <v>9</v>
      </c>
      <c r="C18" s="20"/>
      <c r="D18" s="21"/>
      <c r="E18" s="6"/>
    </row>
    <row r="19" spans="1:5" x14ac:dyDescent="0.25">
      <c r="A19" s="20"/>
      <c r="B19" s="19" t="s">
        <v>53</v>
      </c>
      <c r="C19" s="20"/>
      <c r="D19" s="21"/>
      <c r="E19" s="6"/>
    </row>
    <row r="20" spans="1:5" x14ac:dyDescent="0.25">
      <c r="A20" s="20"/>
      <c r="B20" s="19"/>
      <c r="C20" s="20"/>
      <c r="D20" s="21"/>
      <c r="E20" s="6"/>
    </row>
    <row r="21" spans="1:5" ht="21" x14ac:dyDescent="0.35">
      <c r="A21" s="16" t="s">
        <v>40</v>
      </c>
      <c r="B21" s="13"/>
      <c r="C21" s="13"/>
      <c r="D21" s="9"/>
      <c r="E21" s="14"/>
    </row>
    <row r="22" spans="1:5" x14ac:dyDescent="0.25">
      <c r="A22" s="20"/>
      <c r="B22" s="19"/>
      <c r="C22" s="20"/>
      <c r="D22" s="21"/>
      <c r="E22" s="6"/>
    </row>
    <row r="23" spans="1:5" x14ac:dyDescent="0.25">
      <c r="A23" s="20"/>
      <c r="B23" s="19"/>
      <c r="C23" s="20"/>
      <c r="D23" s="21"/>
      <c r="E23" s="6"/>
    </row>
    <row r="24" spans="1:5" x14ac:dyDescent="0.25">
      <c r="A24" s="20"/>
      <c r="B24" s="19"/>
      <c r="C24" s="20"/>
      <c r="D24" s="21"/>
      <c r="E24" s="6"/>
    </row>
    <row r="25" spans="1:5" x14ac:dyDescent="0.25">
      <c r="A25" s="20"/>
      <c r="B25" s="19"/>
      <c r="C25" s="20"/>
      <c r="D25" s="21"/>
      <c r="E25" s="6"/>
    </row>
    <row r="26" spans="1:5" x14ac:dyDescent="0.25">
      <c r="A26" s="20"/>
      <c r="B26" s="19"/>
      <c r="C26" s="20"/>
      <c r="D26" s="21"/>
      <c r="E26" s="6"/>
    </row>
    <row r="27" spans="1:5" x14ac:dyDescent="0.25">
      <c r="A27" s="20"/>
      <c r="B27" s="19"/>
      <c r="C27" s="20"/>
      <c r="D27" s="21"/>
      <c r="E27" s="6"/>
    </row>
    <row r="28" spans="1:5" x14ac:dyDescent="0.25">
      <c r="A28" s="20"/>
      <c r="B28" s="19"/>
      <c r="C28" s="20"/>
      <c r="D28" s="21"/>
      <c r="E28" s="6"/>
    </row>
    <row r="29" spans="1:5" x14ac:dyDescent="0.25">
      <c r="A29" s="20"/>
      <c r="B29" s="19"/>
      <c r="C29" s="20"/>
      <c r="D29" s="21"/>
      <c r="E29" s="6"/>
    </row>
    <row r="30" spans="1:5" x14ac:dyDescent="0.25">
      <c r="A30" s="20"/>
      <c r="B30" s="19"/>
      <c r="C30" s="20"/>
      <c r="D30" s="21"/>
      <c r="E30" s="6"/>
    </row>
    <row r="31" spans="1:5" x14ac:dyDescent="0.25">
      <c r="A31" s="20"/>
      <c r="B31" s="19"/>
      <c r="C31" s="20"/>
      <c r="D31" s="21"/>
      <c r="E31" s="6"/>
    </row>
    <row r="32" spans="1:5" x14ac:dyDescent="0.25">
      <c r="A32" s="20"/>
      <c r="B32" s="19"/>
      <c r="C32" s="20"/>
      <c r="D32" s="21"/>
      <c r="E32" s="6"/>
    </row>
    <row r="33" spans="1:5" x14ac:dyDescent="0.25">
      <c r="A33" s="20"/>
      <c r="B33" s="19"/>
      <c r="C33" s="20"/>
      <c r="D33" s="21"/>
      <c r="E33" s="6"/>
    </row>
    <row r="34" spans="1:5" x14ac:dyDescent="0.25">
      <c r="A34" s="20"/>
      <c r="B34" s="19"/>
      <c r="C34" s="20"/>
      <c r="D34" s="21"/>
      <c r="E34" s="6"/>
    </row>
    <row r="35" spans="1:5" x14ac:dyDescent="0.25">
      <c r="A35" s="20"/>
      <c r="B35" s="19"/>
      <c r="C35" s="20"/>
      <c r="D35" s="21"/>
      <c r="E35" s="6"/>
    </row>
    <row r="36" spans="1:5" x14ac:dyDescent="0.25">
      <c r="A36" s="20"/>
      <c r="B36" s="19"/>
      <c r="C36" s="20"/>
      <c r="D36" s="21"/>
      <c r="E36" s="6"/>
    </row>
    <row r="37" spans="1:5" x14ac:dyDescent="0.25">
      <c r="A37" s="18"/>
      <c r="B37" s="10"/>
      <c r="C37" s="10"/>
      <c r="D37" s="8"/>
      <c r="E37" s="6"/>
    </row>
    <row r="38" spans="1:5" ht="21" x14ac:dyDescent="0.35">
      <c r="A38" s="16" t="s">
        <v>45</v>
      </c>
      <c r="B38" s="13"/>
      <c r="C38" s="13"/>
      <c r="D38" s="9"/>
      <c r="E38" s="14"/>
    </row>
    <row r="39" spans="1:5" x14ac:dyDescent="0.25">
      <c r="A39" s="18"/>
      <c r="B39" s="10" t="s">
        <v>41</v>
      </c>
      <c r="C39" s="10"/>
      <c r="D39" s="8"/>
      <c r="E39" s="6"/>
    </row>
    <row r="40" spans="1:5" x14ac:dyDescent="0.25">
      <c r="A40" s="17" t="s">
        <v>32</v>
      </c>
      <c r="B40" s="25">
        <f>+AVERAGE($E$48:$E$268)</f>
        <v>3.3191493212669707</v>
      </c>
      <c r="C40" s="10"/>
      <c r="D40" s="8"/>
      <c r="E40" s="6"/>
    </row>
    <row r="41" spans="1:5" x14ac:dyDescent="0.25">
      <c r="A41" s="17" t="s">
        <v>33</v>
      </c>
      <c r="B41" s="25">
        <f>+MIN($E$48:$E$268)</f>
        <v>1.7</v>
      </c>
      <c r="C41" s="10"/>
      <c r="D41" s="8"/>
      <c r="E41" s="6"/>
    </row>
    <row r="42" spans="1:5" x14ac:dyDescent="0.25">
      <c r="A42" s="17" t="s">
        <v>34</v>
      </c>
      <c r="B42" s="25">
        <f>+MAX($E$48:$E$268)</f>
        <v>7.65</v>
      </c>
      <c r="C42" s="10"/>
      <c r="D42" s="8"/>
      <c r="E42" s="6"/>
    </row>
    <row r="43" spans="1:5" x14ac:dyDescent="0.25">
      <c r="A43" s="17" t="s">
        <v>35</v>
      </c>
      <c r="B43" s="25">
        <f>+STDEV($E$48:$E$268)</f>
        <v>1.5377022174075008</v>
      </c>
      <c r="C43" s="10"/>
      <c r="D43" s="8"/>
      <c r="E43" s="6"/>
    </row>
    <row r="44" spans="1:5" x14ac:dyDescent="0.25">
      <c r="A44" s="18"/>
      <c r="B44" s="10"/>
      <c r="C44" s="10"/>
      <c r="D44" s="8"/>
      <c r="E44" s="6"/>
    </row>
    <row r="45" spans="1:5" ht="21" x14ac:dyDescent="0.35">
      <c r="A45" s="16" t="s">
        <v>4</v>
      </c>
      <c r="B45" s="13"/>
      <c r="C45" s="13"/>
      <c r="D45" s="9"/>
      <c r="E45" s="14"/>
    </row>
    <row r="46" spans="1:5" s="23" customFormat="1" x14ac:dyDescent="0.25">
      <c r="A46" s="22" t="s">
        <v>10</v>
      </c>
      <c r="B46" s="22" t="s">
        <v>0</v>
      </c>
      <c r="C46" s="22" t="s">
        <v>1</v>
      </c>
      <c r="D46" s="22" t="s">
        <v>2</v>
      </c>
      <c r="E46" s="10" t="s">
        <v>41</v>
      </c>
    </row>
    <row r="47" spans="1:5" x14ac:dyDescent="0.25">
      <c r="A47" s="62">
        <v>27629</v>
      </c>
      <c r="B47" s="6">
        <f>+DAY(A47)</f>
        <v>23</v>
      </c>
      <c r="C47" s="6">
        <f>+MONTH(A47)</f>
        <v>8</v>
      </c>
      <c r="D47" s="6">
        <f>+YEAR(A47)</f>
        <v>1975</v>
      </c>
      <c r="E47" s="63">
        <v>5.41</v>
      </c>
    </row>
    <row r="48" spans="1:5" x14ac:dyDescent="0.25">
      <c r="A48" s="62">
        <v>27630</v>
      </c>
      <c r="B48" s="6">
        <f t="shared" ref="B48:B93" si="0">+DAY(A48)</f>
        <v>24</v>
      </c>
      <c r="C48" s="6">
        <f t="shared" ref="C48:C93" si="1">+MONTH(A48)</f>
        <v>8</v>
      </c>
      <c r="D48" s="6">
        <f t="shared" ref="D48:D93" si="2">+YEAR(A48)</f>
        <v>1975</v>
      </c>
      <c r="E48" s="63">
        <v>5.12</v>
      </c>
    </row>
    <row r="49" spans="1:5" x14ac:dyDescent="0.25">
      <c r="A49" s="62">
        <v>27631</v>
      </c>
      <c r="B49" s="6">
        <f t="shared" si="0"/>
        <v>25</v>
      </c>
      <c r="C49" s="6">
        <f t="shared" si="1"/>
        <v>8</v>
      </c>
      <c r="D49" s="6">
        <f t="shared" si="2"/>
        <v>1975</v>
      </c>
      <c r="E49" s="63">
        <v>4.71</v>
      </c>
    </row>
    <row r="50" spans="1:5" x14ac:dyDescent="0.25">
      <c r="A50" s="62">
        <v>27632</v>
      </c>
      <c r="B50" s="6">
        <f t="shared" si="0"/>
        <v>26</v>
      </c>
      <c r="C50" s="6">
        <f t="shared" si="1"/>
        <v>8</v>
      </c>
      <c r="D50" s="6">
        <f t="shared" si="2"/>
        <v>1975</v>
      </c>
      <c r="E50" s="63">
        <v>4.47</v>
      </c>
    </row>
    <row r="51" spans="1:5" x14ac:dyDescent="0.25">
      <c r="A51" s="62">
        <v>27633</v>
      </c>
      <c r="B51" s="6">
        <f t="shared" si="0"/>
        <v>27</v>
      </c>
      <c r="C51" s="6">
        <f t="shared" si="1"/>
        <v>8</v>
      </c>
      <c r="D51" s="6">
        <f t="shared" si="2"/>
        <v>1975</v>
      </c>
      <c r="E51" s="63">
        <v>4.62</v>
      </c>
    </row>
    <row r="52" spans="1:5" x14ac:dyDescent="0.25">
      <c r="A52" s="62">
        <v>27634</v>
      </c>
      <c r="B52" s="6">
        <f t="shared" si="0"/>
        <v>28</v>
      </c>
      <c r="C52" s="6">
        <f t="shared" si="1"/>
        <v>8</v>
      </c>
      <c r="D52" s="6">
        <f t="shared" si="2"/>
        <v>1975</v>
      </c>
      <c r="E52" s="63">
        <v>4.54</v>
      </c>
    </row>
    <row r="53" spans="1:5" x14ac:dyDescent="0.25">
      <c r="A53" s="62">
        <v>27635</v>
      </c>
      <c r="B53" s="6">
        <f t="shared" si="0"/>
        <v>29</v>
      </c>
      <c r="C53" s="6">
        <f t="shared" si="1"/>
        <v>8</v>
      </c>
      <c r="D53" s="6">
        <f t="shared" si="2"/>
        <v>1975</v>
      </c>
      <c r="E53" s="63">
        <v>4.57</v>
      </c>
    </row>
    <row r="54" spans="1:5" x14ac:dyDescent="0.25">
      <c r="A54" s="62">
        <v>27636</v>
      </c>
      <c r="B54" s="6">
        <f t="shared" si="0"/>
        <v>30</v>
      </c>
      <c r="C54" s="6">
        <f t="shared" si="1"/>
        <v>8</v>
      </c>
      <c r="D54" s="6">
        <f t="shared" si="2"/>
        <v>1975</v>
      </c>
      <c r="E54" s="63">
        <v>4.62</v>
      </c>
    </row>
    <row r="55" spans="1:5" x14ac:dyDescent="0.25">
      <c r="A55" s="62">
        <v>27637</v>
      </c>
      <c r="B55" s="6">
        <f t="shared" si="0"/>
        <v>31</v>
      </c>
      <c r="C55" s="6">
        <f t="shared" si="1"/>
        <v>8</v>
      </c>
      <c r="D55" s="6">
        <f t="shared" si="2"/>
        <v>1975</v>
      </c>
      <c r="E55" s="63">
        <v>4.5599999999999996</v>
      </c>
    </row>
    <row r="56" spans="1:5" x14ac:dyDescent="0.25">
      <c r="A56" s="62">
        <v>27638</v>
      </c>
      <c r="B56" s="6">
        <f t="shared" si="0"/>
        <v>1</v>
      </c>
      <c r="C56" s="6">
        <f t="shared" si="1"/>
        <v>9</v>
      </c>
      <c r="D56" s="6">
        <f t="shared" si="2"/>
        <v>1975</v>
      </c>
      <c r="E56" s="63">
        <v>4.6100000000000003</v>
      </c>
    </row>
    <row r="57" spans="1:5" x14ac:dyDescent="0.25">
      <c r="A57" s="62">
        <v>27639</v>
      </c>
      <c r="B57" s="6">
        <f t="shared" si="0"/>
        <v>2</v>
      </c>
      <c r="C57" s="6">
        <f t="shared" si="1"/>
        <v>9</v>
      </c>
      <c r="D57" s="6">
        <f t="shared" si="2"/>
        <v>1975</v>
      </c>
      <c r="E57" s="63">
        <v>4.82</v>
      </c>
    </row>
    <row r="58" spans="1:5" x14ac:dyDescent="0.25">
      <c r="A58" s="62">
        <v>27640</v>
      </c>
      <c r="B58" s="6">
        <f t="shared" si="0"/>
        <v>3</v>
      </c>
      <c r="C58" s="6">
        <f t="shared" si="1"/>
        <v>9</v>
      </c>
      <c r="D58" s="6">
        <f t="shared" si="2"/>
        <v>1975</v>
      </c>
      <c r="E58" s="63">
        <v>4.93</v>
      </c>
    </row>
    <row r="59" spans="1:5" x14ac:dyDescent="0.25">
      <c r="A59" s="62">
        <v>27641</v>
      </c>
      <c r="B59" s="6">
        <f t="shared" si="0"/>
        <v>4</v>
      </c>
      <c r="C59" s="6">
        <f t="shared" si="1"/>
        <v>9</v>
      </c>
      <c r="D59" s="6">
        <f t="shared" si="2"/>
        <v>1975</v>
      </c>
      <c r="E59" s="63">
        <v>4.75</v>
      </c>
    </row>
    <row r="60" spans="1:5" x14ac:dyDescent="0.25">
      <c r="A60" s="62">
        <v>27642</v>
      </c>
      <c r="B60" s="6">
        <f t="shared" si="0"/>
        <v>5</v>
      </c>
      <c r="C60" s="6">
        <f t="shared" si="1"/>
        <v>9</v>
      </c>
      <c r="D60" s="6">
        <f t="shared" si="2"/>
        <v>1975</v>
      </c>
      <c r="E60" s="63">
        <v>5.14</v>
      </c>
    </row>
    <row r="61" spans="1:5" x14ac:dyDescent="0.25">
      <c r="A61" s="62">
        <v>27643</v>
      </c>
      <c r="B61" s="6">
        <f t="shared" si="0"/>
        <v>6</v>
      </c>
      <c r="C61" s="6">
        <f t="shared" si="1"/>
        <v>9</v>
      </c>
      <c r="D61" s="6">
        <f t="shared" si="2"/>
        <v>1975</v>
      </c>
      <c r="E61" s="63">
        <v>5.09</v>
      </c>
    </row>
    <row r="62" spans="1:5" x14ac:dyDescent="0.25">
      <c r="A62" s="62">
        <v>27644</v>
      </c>
      <c r="B62" s="6">
        <f t="shared" si="0"/>
        <v>7</v>
      </c>
      <c r="C62" s="6">
        <f t="shared" si="1"/>
        <v>9</v>
      </c>
      <c r="D62" s="6">
        <f t="shared" si="2"/>
        <v>1975</v>
      </c>
      <c r="E62" s="63">
        <v>4.79</v>
      </c>
    </row>
    <row r="63" spans="1:5" x14ac:dyDescent="0.25">
      <c r="A63" s="62">
        <v>27645</v>
      </c>
      <c r="B63" s="6">
        <f t="shared" si="0"/>
        <v>8</v>
      </c>
      <c r="C63" s="6">
        <f t="shared" si="1"/>
        <v>9</v>
      </c>
      <c r="D63" s="6">
        <f t="shared" si="2"/>
        <v>1975</v>
      </c>
      <c r="E63" s="63">
        <v>4.62</v>
      </c>
    </row>
    <row r="64" spans="1:5" x14ac:dyDescent="0.25">
      <c r="A64" s="62">
        <v>27646</v>
      </c>
      <c r="B64" s="6">
        <f t="shared" si="0"/>
        <v>9</v>
      </c>
      <c r="C64" s="6">
        <f t="shared" si="1"/>
        <v>9</v>
      </c>
      <c r="D64" s="6">
        <f t="shared" si="2"/>
        <v>1975</v>
      </c>
      <c r="E64" s="63">
        <v>4.5999999999999996</v>
      </c>
    </row>
    <row r="65" spans="1:5" x14ac:dyDescent="0.25">
      <c r="A65" s="62">
        <v>27647</v>
      </c>
      <c r="B65" s="6">
        <f t="shared" si="0"/>
        <v>10</v>
      </c>
      <c r="C65" s="6">
        <f t="shared" si="1"/>
        <v>9</v>
      </c>
      <c r="D65" s="6">
        <f t="shared" si="2"/>
        <v>1975</v>
      </c>
      <c r="E65" s="63">
        <v>4.63</v>
      </c>
    </row>
    <row r="66" spans="1:5" x14ac:dyDescent="0.25">
      <c r="A66" s="62">
        <v>27648</v>
      </c>
      <c r="B66" s="6">
        <f t="shared" si="0"/>
        <v>11</v>
      </c>
      <c r="C66" s="6">
        <f t="shared" si="1"/>
        <v>9</v>
      </c>
      <c r="D66" s="6">
        <f t="shared" si="2"/>
        <v>1975</v>
      </c>
      <c r="E66" s="63">
        <v>4.6900000000000004</v>
      </c>
    </row>
    <row r="67" spans="1:5" x14ac:dyDescent="0.25">
      <c r="A67" s="62">
        <v>27649</v>
      </c>
      <c r="B67" s="6">
        <f t="shared" si="0"/>
        <v>12</v>
      </c>
      <c r="C67" s="6">
        <f t="shared" si="1"/>
        <v>9</v>
      </c>
      <c r="D67" s="6">
        <f t="shared" si="2"/>
        <v>1975</v>
      </c>
      <c r="E67" s="63">
        <v>4.68</v>
      </c>
    </row>
    <row r="68" spans="1:5" x14ac:dyDescent="0.25">
      <c r="A68" s="62">
        <v>27650</v>
      </c>
      <c r="B68" s="6">
        <f t="shared" si="0"/>
        <v>13</v>
      </c>
      <c r="C68" s="6">
        <f t="shared" si="1"/>
        <v>9</v>
      </c>
      <c r="D68" s="6">
        <f t="shared" si="2"/>
        <v>1975</v>
      </c>
      <c r="E68" s="63">
        <v>4.7300000000000004</v>
      </c>
    </row>
    <row r="69" spans="1:5" x14ac:dyDescent="0.25">
      <c r="A69" s="62">
        <v>27651</v>
      </c>
      <c r="B69" s="6">
        <f t="shared" si="0"/>
        <v>14</v>
      </c>
      <c r="C69" s="6">
        <f t="shared" si="1"/>
        <v>9</v>
      </c>
      <c r="D69" s="6">
        <f t="shared" si="2"/>
        <v>1975</v>
      </c>
      <c r="E69" s="63">
        <v>4.95</v>
      </c>
    </row>
    <row r="70" spans="1:5" x14ac:dyDescent="0.25">
      <c r="A70" s="62">
        <v>27652</v>
      </c>
      <c r="B70" s="6">
        <f t="shared" si="0"/>
        <v>15</v>
      </c>
      <c r="C70" s="6">
        <f t="shared" si="1"/>
        <v>9</v>
      </c>
      <c r="D70" s="6">
        <f t="shared" si="2"/>
        <v>1975</v>
      </c>
      <c r="E70" s="63">
        <v>5.55</v>
      </c>
    </row>
    <row r="71" spans="1:5" x14ac:dyDescent="0.25">
      <c r="A71" s="62">
        <v>27653</v>
      </c>
      <c r="B71" s="6">
        <f t="shared" si="0"/>
        <v>16</v>
      </c>
      <c r="C71" s="6">
        <f t="shared" si="1"/>
        <v>9</v>
      </c>
      <c r="D71" s="6">
        <f t="shared" si="2"/>
        <v>1975</v>
      </c>
      <c r="E71" s="63">
        <v>6.62</v>
      </c>
    </row>
    <row r="72" spans="1:5" x14ac:dyDescent="0.25">
      <c r="A72" s="62">
        <v>27654</v>
      </c>
      <c r="B72" s="6">
        <f t="shared" si="0"/>
        <v>17</v>
      </c>
      <c r="C72" s="6">
        <f t="shared" si="1"/>
        <v>9</v>
      </c>
      <c r="D72" s="6">
        <f t="shared" si="2"/>
        <v>1975</v>
      </c>
      <c r="E72" s="63">
        <v>7.56</v>
      </c>
    </row>
    <row r="73" spans="1:5" x14ac:dyDescent="0.25">
      <c r="A73" s="62">
        <v>27655</v>
      </c>
      <c r="B73" s="6">
        <f t="shared" si="0"/>
        <v>18</v>
      </c>
      <c r="C73" s="6">
        <f t="shared" si="1"/>
        <v>9</v>
      </c>
      <c r="D73" s="6">
        <f t="shared" si="2"/>
        <v>1975</v>
      </c>
      <c r="E73" s="63">
        <v>7.65</v>
      </c>
    </row>
    <row r="74" spans="1:5" x14ac:dyDescent="0.25">
      <c r="A74" s="62">
        <v>27656</v>
      </c>
      <c r="B74" s="6">
        <f t="shared" si="0"/>
        <v>19</v>
      </c>
      <c r="C74" s="6">
        <f t="shared" si="1"/>
        <v>9</v>
      </c>
      <c r="D74" s="6">
        <f t="shared" si="2"/>
        <v>1975</v>
      </c>
      <c r="E74" s="63">
        <v>7</v>
      </c>
    </row>
    <row r="75" spans="1:5" x14ac:dyDescent="0.25">
      <c r="A75" s="62">
        <v>27657</v>
      </c>
      <c r="B75" s="6">
        <f t="shared" si="0"/>
        <v>20</v>
      </c>
      <c r="C75" s="6">
        <f t="shared" si="1"/>
        <v>9</v>
      </c>
      <c r="D75" s="6">
        <f t="shared" si="2"/>
        <v>1975</v>
      </c>
      <c r="E75" s="63">
        <v>6.7</v>
      </c>
    </row>
    <row r="76" spans="1:5" x14ac:dyDescent="0.25">
      <c r="A76" s="62">
        <v>27658</v>
      </c>
      <c r="B76" s="6">
        <f t="shared" si="0"/>
        <v>21</v>
      </c>
      <c r="C76" s="6">
        <f t="shared" si="1"/>
        <v>9</v>
      </c>
      <c r="D76" s="6">
        <f t="shared" si="2"/>
        <v>1975</v>
      </c>
      <c r="E76" s="63">
        <v>6.85</v>
      </c>
    </row>
    <row r="77" spans="1:5" x14ac:dyDescent="0.25">
      <c r="A77" s="62">
        <v>27659</v>
      </c>
      <c r="B77" s="6">
        <f t="shared" si="0"/>
        <v>22</v>
      </c>
      <c r="C77" s="6">
        <f t="shared" si="1"/>
        <v>9</v>
      </c>
      <c r="D77" s="6">
        <f t="shared" si="2"/>
        <v>1975</v>
      </c>
      <c r="E77" s="63">
        <v>6.88</v>
      </c>
    </row>
    <row r="78" spans="1:5" x14ac:dyDescent="0.25">
      <c r="A78" s="62">
        <v>27660</v>
      </c>
      <c r="B78" s="6">
        <f t="shared" si="0"/>
        <v>23</v>
      </c>
      <c r="C78" s="6">
        <f t="shared" si="1"/>
        <v>9</v>
      </c>
      <c r="D78" s="6">
        <f t="shared" si="2"/>
        <v>1975</v>
      </c>
      <c r="E78" s="63">
        <v>6.54</v>
      </c>
    </row>
    <row r="79" spans="1:5" x14ac:dyDescent="0.25">
      <c r="A79" s="62">
        <v>27661</v>
      </c>
      <c r="B79" s="6">
        <f t="shared" si="0"/>
        <v>24</v>
      </c>
      <c r="C79" s="6">
        <f t="shared" si="1"/>
        <v>9</v>
      </c>
      <c r="D79" s="6">
        <f t="shared" si="2"/>
        <v>1975</v>
      </c>
      <c r="E79" s="63">
        <v>5.95</v>
      </c>
    </row>
    <row r="80" spans="1:5" x14ac:dyDescent="0.25">
      <c r="A80" s="62">
        <v>27662</v>
      </c>
      <c r="B80" s="6">
        <f t="shared" si="0"/>
        <v>25</v>
      </c>
      <c r="C80" s="6">
        <f t="shared" si="1"/>
        <v>9</v>
      </c>
      <c r="D80" s="6">
        <f t="shared" si="2"/>
        <v>1975</v>
      </c>
      <c r="E80" s="63">
        <v>5.43</v>
      </c>
    </row>
    <row r="81" spans="1:5" x14ac:dyDescent="0.25">
      <c r="A81" s="62">
        <v>27663</v>
      </c>
      <c r="B81" s="6">
        <f t="shared" si="0"/>
        <v>26</v>
      </c>
      <c r="C81" s="6">
        <f t="shared" si="1"/>
        <v>9</v>
      </c>
      <c r="D81" s="6">
        <f t="shared" si="2"/>
        <v>1975</v>
      </c>
      <c r="E81" s="63">
        <v>5.65</v>
      </c>
    </row>
    <row r="82" spans="1:5" x14ac:dyDescent="0.25">
      <c r="A82" s="62">
        <v>27664</v>
      </c>
      <c r="B82" s="6">
        <f t="shared" si="0"/>
        <v>27</v>
      </c>
      <c r="C82" s="6">
        <f t="shared" si="1"/>
        <v>9</v>
      </c>
      <c r="D82" s="6">
        <f t="shared" si="2"/>
        <v>1975</v>
      </c>
      <c r="E82" s="63">
        <v>5.8</v>
      </c>
    </row>
    <row r="83" spans="1:5" x14ac:dyDescent="0.25">
      <c r="A83" s="62">
        <v>27665</v>
      </c>
      <c r="B83" s="6">
        <f t="shared" si="0"/>
        <v>28</v>
      </c>
      <c r="C83" s="6">
        <f t="shared" si="1"/>
        <v>9</v>
      </c>
      <c r="D83" s="6">
        <f t="shared" si="2"/>
        <v>1975</v>
      </c>
      <c r="E83" s="63">
        <v>5.93</v>
      </c>
    </row>
    <row r="84" spans="1:5" x14ac:dyDescent="0.25">
      <c r="A84" s="62">
        <v>27666</v>
      </c>
      <c r="B84" s="6">
        <f t="shared" si="0"/>
        <v>29</v>
      </c>
      <c r="C84" s="6">
        <f t="shared" si="1"/>
        <v>9</v>
      </c>
      <c r="D84" s="6">
        <f t="shared" si="2"/>
        <v>1975</v>
      </c>
      <c r="E84" s="63">
        <v>5.82</v>
      </c>
    </row>
    <row r="85" spans="1:5" x14ac:dyDescent="0.25">
      <c r="A85" s="62">
        <v>27667</v>
      </c>
      <c r="B85" s="6">
        <f t="shared" si="0"/>
        <v>30</v>
      </c>
      <c r="C85" s="6">
        <f t="shared" si="1"/>
        <v>9</v>
      </c>
      <c r="D85" s="6">
        <f t="shared" si="2"/>
        <v>1975</v>
      </c>
      <c r="E85" s="63">
        <v>5.51</v>
      </c>
    </row>
    <row r="86" spans="1:5" x14ac:dyDescent="0.25">
      <c r="A86" s="62">
        <v>27668</v>
      </c>
      <c r="B86" s="6">
        <f t="shared" si="0"/>
        <v>1</v>
      </c>
      <c r="C86" s="6">
        <f t="shared" si="1"/>
        <v>10</v>
      </c>
      <c r="D86" s="6">
        <f t="shared" si="2"/>
        <v>1975</v>
      </c>
      <c r="E86" s="63">
        <v>5.59</v>
      </c>
    </row>
    <row r="87" spans="1:5" x14ac:dyDescent="0.25">
      <c r="A87" s="62">
        <v>27669</v>
      </c>
      <c r="B87" s="6">
        <f t="shared" si="0"/>
        <v>2</v>
      </c>
      <c r="C87" s="6">
        <f t="shared" si="1"/>
        <v>10</v>
      </c>
      <c r="D87" s="6">
        <f t="shared" si="2"/>
        <v>1975</v>
      </c>
      <c r="E87" s="63">
        <v>6.05</v>
      </c>
    </row>
    <row r="88" spans="1:5" x14ac:dyDescent="0.25">
      <c r="A88" s="62">
        <v>27670</v>
      </c>
      <c r="B88" s="6">
        <f t="shared" si="0"/>
        <v>3</v>
      </c>
      <c r="C88" s="6">
        <f t="shared" si="1"/>
        <v>10</v>
      </c>
      <c r="D88" s="6">
        <f t="shared" si="2"/>
        <v>1975</v>
      </c>
      <c r="E88" s="63">
        <v>6.39</v>
      </c>
    </row>
    <row r="89" spans="1:5" x14ac:dyDescent="0.25">
      <c r="A89" s="62">
        <v>27671</v>
      </c>
      <c r="B89" s="6">
        <f t="shared" si="0"/>
        <v>4</v>
      </c>
      <c r="C89" s="6">
        <f t="shared" si="1"/>
        <v>10</v>
      </c>
      <c r="D89" s="6">
        <f t="shared" si="2"/>
        <v>1975</v>
      </c>
      <c r="E89" s="63">
        <v>6.37</v>
      </c>
    </row>
    <row r="90" spans="1:5" x14ac:dyDescent="0.25">
      <c r="A90" s="62">
        <v>27672</v>
      </c>
      <c r="B90" s="6">
        <f t="shared" si="0"/>
        <v>5</v>
      </c>
      <c r="C90" s="6">
        <f t="shared" si="1"/>
        <v>10</v>
      </c>
      <c r="D90" s="6">
        <f t="shared" si="2"/>
        <v>1975</v>
      </c>
      <c r="E90" s="63">
        <v>6.27</v>
      </c>
    </row>
    <row r="91" spans="1:5" x14ac:dyDescent="0.25">
      <c r="A91" s="62">
        <v>27673</v>
      </c>
      <c r="B91" s="6">
        <f t="shared" si="0"/>
        <v>6</v>
      </c>
      <c r="C91" s="6">
        <f t="shared" si="1"/>
        <v>10</v>
      </c>
      <c r="D91" s="6">
        <f t="shared" si="2"/>
        <v>1975</v>
      </c>
      <c r="E91" s="63">
        <v>6.38</v>
      </c>
    </row>
    <row r="92" spans="1:5" x14ac:dyDescent="0.25">
      <c r="A92" s="62">
        <v>27674</v>
      </c>
      <c r="B92" s="6">
        <f t="shared" si="0"/>
        <v>7</v>
      </c>
      <c r="C92" s="6">
        <f t="shared" si="1"/>
        <v>10</v>
      </c>
      <c r="D92" s="6">
        <f t="shared" si="2"/>
        <v>1975</v>
      </c>
      <c r="E92" s="63">
        <v>6.63</v>
      </c>
    </row>
    <row r="93" spans="1:5" x14ac:dyDescent="0.25">
      <c r="A93" s="62">
        <v>27675</v>
      </c>
      <c r="B93" s="6">
        <f t="shared" si="0"/>
        <v>8</v>
      </c>
      <c r="C93" s="6">
        <f t="shared" si="1"/>
        <v>10</v>
      </c>
      <c r="D93" s="6">
        <f t="shared" si="2"/>
        <v>1975</v>
      </c>
      <c r="E93" s="63">
        <v>5.9</v>
      </c>
    </row>
    <row r="94" spans="1:5" x14ac:dyDescent="0.25">
      <c r="A94" s="62">
        <v>27676</v>
      </c>
      <c r="B94" s="6">
        <f t="shared" ref="B94:B157" si="3">+DAY(A94)</f>
        <v>9</v>
      </c>
      <c r="C94" s="6">
        <f t="shared" ref="C94:C157" si="4">+MONTH(A94)</f>
        <v>10</v>
      </c>
      <c r="D94" s="6">
        <f t="shared" ref="D94:D157" si="5">+YEAR(A94)</f>
        <v>1975</v>
      </c>
      <c r="E94" s="63">
        <v>5.38</v>
      </c>
    </row>
    <row r="95" spans="1:5" x14ac:dyDescent="0.25">
      <c r="A95" s="62">
        <v>27677</v>
      </c>
      <c r="B95" s="6">
        <f t="shared" si="3"/>
        <v>10</v>
      </c>
      <c r="C95" s="6">
        <f t="shared" si="4"/>
        <v>10</v>
      </c>
      <c r="D95" s="6">
        <f t="shared" si="5"/>
        <v>1975</v>
      </c>
      <c r="E95" s="63">
        <v>4.07</v>
      </c>
    </row>
    <row r="96" spans="1:5" x14ac:dyDescent="0.25">
      <c r="A96" s="62">
        <v>27678</v>
      </c>
      <c r="B96" s="6">
        <f t="shared" si="3"/>
        <v>11</v>
      </c>
      <c r="C96" s="6">
        <f t="shared" si="4"/>
        <v>10</v>
      </c>
      <c r="D96" s="6">
        <f t="shared" si="5"/>
        <v>1975</v>
      </c>
      <c r="E96" s="63">
        <v>4.74</v>
      </c>
    </row>
    <row r="97" spans="1:5" x14ac:dyDescent="0.25">
      <c r="A97" s="62">
        <v>27679</v>
      </c>
      <c r="B97" s="6">
        <f t="shared" si="3"/>
        <v>12</v>
      </c>
      <c r="C97" s="6">
        <f t="shared" si="4"/>
        <v>10</v>
      </c>
      <c r="D97" s="6">
        <f t="shared" si="5"/>
        <v>1975</v>
      </c>
      <c r="E97" s="63">
        <v>5.46</v>
      </c>
    </row>
    <row r="98" spans="1:5" x14ac:dyDescent="0.25">
      <c r="A98" s="62">
        <v>27680</v>
      </c>
      <c r="B98" s="6">
        <f t="shared" si="3"/>
        <v>13</v>
      </c>
      <c r="C98" s="6">
        <f t="shared" si="4"/>
        <v>10</v>
      </c>
      <c r="D98" s="6">
        <f t="shared" si="5"/>
        <v>1975</v>
      </c>
      <c r="E98" s="63">
        <v>5.29</v>
      </c>
    </row>
    <row r="99" spans="1:5" x14ac:dyDescent="0.25">
      <c r="A99" s="62">
        <v>27681</v>
      </c>
      <c r="B99" s="6">
        <f t="shared" si="3"/>
        <v>14</v>
      </c>
      <c r="C99" s="6">
        <f t="shared" si="4"/>
        <v>10</v>
      </c>
      <c r="D99" s="6">
        <f t="shared" si="5"/>
        <v>1975</v>
      </c>
      <c r="E99" s="63">
        <v>5.18</v>
      </c>
    </row>
    <row r="100" spans="1:5" x14ac:dyDescent="0.25">
      <c r="A100" s="62">
        <v>27682</v>
      </c>
      <c r="B100" s="6">
        <f t="shared" si="3"/>
        <v>15</v>
      </c>
      <c r="C100" s="6">
        <f t="shared" si="4"/>
        <v>10</v>
      </c>
      <c r="D100" s="6">
        <f t="shared" si="5"/>
        <v>1975</v>
      </c>
      <c r="E100" s="63">
        <v>5.29</v>
      </c>
    </row>
    <row r="101" spans="1:5" x14ac:dyDescent="0.25">
      <c r="A101" s="62">
        <v>27683</v>
      </c>
      <c r="B101" s="6">
        <f t="shared" si="3"/>
        <v>16</v>
      </c>
      <c r="C101" s="6">
        <f t="shared" si="4"/>
        <v>10</v>
      </c>
      <c r="D101" s="6">
        <f t="shared" si="5"/>
        <v>1975</v>
      </c>
      <c r="E101" s="63">
        <v>5.5</v>
      </c>
    </row>
    <row r="102" spans="1:5" x14ac:dyDescent="0.25">
      <c r="A102" s="62">
        <v>27684</v>
      </c>
      <c r="B102" s="6">
        <f t="shared" si="3"/>
        <v>17</v>
      </c>
      <c r="C102" s="6">
        <f t="shared" si="4"/>
        <v>10</v>
      </c>
      <c r="D102" s="6">
        <f t="shared" si="5"/>
        <v>1975</v>
      </c>
      <c r="E102" s="63">
        <v>5.68</v>
      </c>
    </row>
    <row r="103" spans="1:5" x14ac:dyDescent="0.25">
      <c r="A103" s="62">
        <v>27685</v>
      </c>
      <c r="B103" s="6">
        <f t="shared" si="3"/>
        <v>18</v>
      </c>
      <c r="C103" s="6">
        <f t="shared" si="4"/>
        <v>10</v>
      </c>
      <c r="D103" s="6">
        <f t="shared" si="5"/>
        <v>1975</v>
      </c>
      <c r="E103" s="63">
        <v>5.71</v>
      </c>
    </row>
    <row r="104" spans="1:5" x14ac:dyDescent="0.25">
      <c r="A104" s="62">
        <v>27686</v>
      </c>
      <c r="B104" s="6">
        <f t="shared" si="3"/>
        <v>19</v>
      </c>
      <c r="C104" s="6">
        <f t="shared" si="4"/>
        <v>10</v>
      </c>
      <c r="D104" s="6">
        <f t="shared" si="5"/>
        <v>1975</v>
      </c>
      <c r="E104" s="63">
        <v>5.59</v>
      </c>
    </row>
    <row r="105" spans="1:5" x14ac:dyDescent="0.25">
      <c r="A105" s="62">
        <v>27687</v>
      </c>
      <c r="B105" s="6">
        <f t="shared" si="3"/>
        <v>20</v>
      </c>
      <c r="C105" s="6">
        <f t="shared" si="4"/>
        <v>10</v>
      </c>
      <c r="D105" s="6">
        <f t="shared" si="5"/>
        <v>1975</v>
      </c>
      <c r="E105" s="63">
        <v>5.25</v>
      </c>
    </row>
    <row r="106" spans="1:5" x14ac:dyDescent="0.25">
      <c r="A106" s="62">
        <v>27688</v>
      </c>
      <c r="B106" s="6">
        <f t="shared" si="3"/>
        <v>21</v>
      </c>
      <c r="C106" s="6">
        <f t="shared" si="4"/>
        <v>10</v>
      </c>
      <c r="D106" s="6">
        <f t="shared" si="5"/>
        <v>1975</v>
      </c>
      <c r="E106" s="63">
        <v>5.19</v>
      </c>
    </row>
    <row r="107" spans="1:5" x14ac:dyDescent="0.25">
      <c r="A107" s="62">
        <v>27689</v>
      </c>
      <c r="B107" s="6">
        <f t="shared" si="3"/>
        <v>22</v>
      </c>
      <c r="C107" s="6">
        <f t="shared" si="4"/>
        <v>10</v>
      </c>
      <c r="D107" s="6">
        <f t="shared" si="5"/>
        <v>1975</v>
      </c>
      <c r="E107" s="63">
        <v>5.29</v>
      </c>
    </row>
    <row r="108" spans="1:5" x14ac:dyDescent="0.25">
      <c r="A108" s="62">
        <v>27690</v>
      </c>
      <c r="B108" s="6">
        <f t="shared" si="3"/>
        <v>23</v>
      </c>
      <c r="C108" s="6">
        <f t="shared" si="4"/>
        <v>10</v>
      </c>
      <c r="D108" s="6">
        <f t="shared" si="5"/>
        <v>1975</v>
      </c>
      <c r="E108" s="63">
        <v>4.95</v>
      </c>
    </row>
    <row r="109" spans="1:5" x14ac:dyDescent="0.25">
      <c r="A109" s="62">
        <v>27691</v>
      </c>
      <c r="B109" s="6">
        <f t="shared" si="3"/>
        <v>24</v>
      </c>
      <c r="C109" s="6">
        <f t="shared" si="4"/>
        <v>10</v>
      </c>
      <c r="D109" s="6">
        <f t="shared" si="5"/>
        <v>1975</v>
      </c>
      <c r="E109" s="63">
        <v>4.57</v>
      </c>
    </row>
    <row r="110" spans="1:5" x14ac:dyDescent="0.25">
      <c r="A110" s="62">
        <v>27692</v>
      </c>
      <c r="B110" s="6">
        <f t="shared" si="3"/>
        <v>25</v>
      </c>
      <c r="C110" s="6">
        <f t="shared" si="4"/>
        <v>10</v>
      </c>
      <c r="D110" s="6">
        <f t="shared" si="5"/>
        <v>1975</v>
      </c>
      <c r="E110" s="63">
        <v>4.51</v>
      </c>
    </row>
    <row r="111" spans="1:5" x14ac:dyDescent="0.25">
      <c r="A111" s="62">
        <v>27693</v>
      </c>
      <c r="B111" s="6">
        <f t="shared" si="3"/>
        <v>26</v>
      </c>
      <c r="C111" s="6">
        <f t="shared" si="4"/>
        <v>10</v>
      </c>
      <c r="D111" s="6">
        <f t="shared" si="5"/>
        <v>1975</v>
      </c>
      <c r="E111" s="63">
        <v>4.38</v>
      </c>
    </row>
    <row r="112" spans="1:5" x14ac:dyDescent="0.25">
      <c r="A112" s="62">
        <v>27694</v>
      </c>
      <c r="B112" s="6">
        <f t="shared" si="3"/>
        <v>27</v>
      </c>
      <c r="C112" s="6">
        <f t="shared" si="4"/>
        <v>10</v>
      </c>
      <c r="D112" s="6">
        <f t="shared" si="5"/>
        <v>1975</v>
      </c>
      <c r="E112" s="63">
        <v>4.2699999999999996</v>
      </c>
    </row>
    <row r="113" spans="1:5" x14ac:dyDescent="0.25">
      <c r="A113" s="62">
        <v>27695</v>
      </c>
      <c r="B113" s="6">
        <f t="shared" si="3"/>
        <v>28</v>
      </c>
      <c r="C113" s="6">
        <f t="shared" si="4"/>
        <v>10</v>
      </c>
      <c r="D113" s="6">
        <f t="shared" si="5"/>
        <v>1975</v>
      </c>
      <c r="E113" s="63">
        <v>4.1399999999999997</v>
      </c>
    </row>
    <row r="114" spans="1:5" x14ac:dyDescent="0.25">
      <c r="A114" s="62">
        <v>27696</v>
      </c>
      <c r="B114" s="6">
        <f t="shared" si="3"/>
        <v>29</v>
      </c>
      <c r="C114" s="6">
        <f t="shared" si="4"/>
        <v>10</v>
      </c>
      <c r="D114" s="6">
        <f t="shared" si="5"/>
        <v>1975</v>
      </c>
      <c r="E114" s="63">
        <v>4.18</v>
      </c>
    </row>
    <row r="115" spans="1:5" x14ac:dyDescent="0.25">
      <c r="A115" s="62">
        <v>27697</v>
      </c>
      <c r="B115" s="6">
        <f t="shared" si="3"/>
        <v>30</v>
      </c>
      <c r="C115" s="6">
        <f t="shared" si="4"/>
        <v>10</v>
      </c>
      <c r="D115" s="6">
        <f t="shared" si="5"/>
        <v>1975</v>
      </c>
      <c r="E115" s="63">
        <v>4.26</v>
      </c>
    </row>
    <row r="116" spans="1:5" x14ac:dyDescent="0.25">
      <c r="A116" s="62">
        <v>27698</v>
      </c>
      <c r="B116" s="6">
        <f t="shared" si="3"/>
        <v>31</v>
      </c>
      <c r="C116" s="6">
        <f t="shared" si="4"/>
        <v>10</v>
      </c>
      <c r="D116" s="6">
        <f t="shared" si="5"/>
        <v>1975</v>
      </c>
      <c r="E116" s="63">
        <v>4.38</v>
      </c>
    </row>
    <row r="117" spans="1:5" x14ac:dyDescent="0.25">
      <c r="A117" s="62">
        <v>27699</v>
      </c>
      <c r="B117" s="6">
        <f t="shared" si="3"/>
        <v>1</v>
      </c>
      <c r="C117" s="6">
        <f t="shared" si="4"/>
        <v>11</v>
      </c>
      <c r="D117" s="6">
        <f t="shared" si="5"/>
        <v>1975</v>
      </c>
      <c r="E117" s="63">
        <v>4.29</v>
      </c>
    </row>
    <row r="118" spans="1:5" x14ac:dyDescent="0.25">
      <c r="A118" s="62">
        <v>27700</v>
      </c>
      <c r="B118" s="6">
        <f t="shared" si="3"/>
        <v>2</v>
      </c>
      <c r="C118" s="6">
        <f t="shared" si="4"/>
        <v>11</v>
      </c>
      <c r="D118" s="6">
        <f t="shared" si="5"/>
        <v>1975</v>
      </c>
      <c r="E118" s="63">
        <v>4.3600000000000003</v>
      </c>
    </row>
    <row r="119" spans="1:5" x14ac:dyDescent="0.25">
      <c r="A119" s="62">
        <v>27701</v>
      </c>
      <c r="B119" s="6">
        <f t="shared" si="3"/>
        <v>3</v>
      </c>
      <c r="C119" s="6">
        <f t="shared" si="4"/>
        <v>11</v>
      </c>
      <c r="D119" s="6">
        <f t="shared" si="5"/>
        <v>1975</v>
      </c>
      <c r="E119" s="63">
        <v>4.34</v>
      </c>
    </row>
    <row r="120" spans="1:5" x14ac:dyDescent="0.25">
      <c r="A120" s="62">
        <v>27702</v>
      </c>
      <c r="B120" s="6">
        <f t="shared" si="3"/>
        <v>4</v>
      </c>
      <c r="C120" s="6">
        <f t="shared" si="4"/>
        <v>11</v>
      </c>
      <c r="D120" s="6">
        <f t="shared" si="5"/>
        <v>1975</v>
      </c>
      <c r="E120" s="63">
        <v>4.16</v>
      </c>
    </row>
    <row r="121" spans="1:5" x14ac:dyDescent="0.25">
      <c r="A121" s="62">
        <v>27703</v>
      </c>
      <c r="B121" s="6">
        <f t="shared" si="3"/>
        <v>5</v>
      </c>
      <c r="C121" s="6">
        <f t="shared" si="4"/>
        <v>11</v>
      </c>
      <c r="D121" s="6">
        <f t="shared" si="5"/>
        <v>1975</v>
      </c>
      <c r="E121" s="63">
        <v>4.01</v>
      </c>
    </row>
    <row r="122" spans="1:5" x14ac:dyDescent="0.25">
      <c r="A122" s="62">
        <v>27704</v>
      </c>
      <c r="B122" s="6">
        <f t="shared" si="3"/>
        <v>6</v>
      </c>
      <c r="C122" s="6">
        <f t="shared" si="4"/>
        <v>11</v>
      </c>
      <c r="D122" s="6">
        <f t="shared" si="5"/>
        <v>1975</v>
      </c>
      <c r="E122" s="63">
        <v>3.91</v>
      </c>
    </row>
    <row r="123" spans="1:5" x14ac:dyDescent="0.25">
      <c r="A123" s="62">
        <v>27705</v>
      </c>
      <c r="B123" s="6">
        <f t="shared" si="3"/>
        <v>7</v>
      </c>
      <c r="C123" s="6">
        <f t="shared" si="4"/>
        <v>11</v>
      </c>
      <c r="D123" s="6">
        <f t="shared" si="5"/>
        <v>1975</v>
      </c>
      <c r="E123" s="63">
        <v>3.83</v>
      </c>
    </row>
    <row r="124" spans="1:5" x14ac:dyDescent="0.25">
      <c r="A124" s="62">
        <v>27706</v>
      </c>
      <c r="B124" s="6">
        <f t="shared" si="3"/>
        <v>8</v>
      </c>
      <c r="C124" s="6">
        <f t="shared" si="4"/>
        <v>11</v>
      </c>
      <c r="D124" s="6">
        <f t="shared" si="5"/>
        <v>1975</v>
      </c>
      <c r="E124" s="63">
        <v>3.76</v>
      </c>
    </row>
    <row r="125" spans="1:5" x14ac:dyDescent="0.25">
      <c r="A125" s="62">
        <v>27707</v>
      </c>
      <c r="B125" s="6">
        <f t="shared" si="3"/>
        <v>9</v>
      </c>
      <c r="C125" s="6">
        <f t="shared" si="4"/>
        <v>11</v>
      </c>
      <c r="D125" s="6">
        <f t="shared" si="5"/>
        <v>1975</v>
      </c>
      <c r="E125" s="63">
        <v>3.7</v>
      </c>
    </row>
    <row r="126" spans="1:5" x14ac:dyDescent="0.25">
      <c r="A126" s="62">
        <v>27708</v>
      </c>
      <c r="B126" s="6">
        <f t="shared" si="3"/>
        <v>10</v>
      </c>
      <c r="C126" s="6">
        <f t="shared" si="4"/>
        <v>11</v>
      </c>
      <c r="D126" s="6">
        <f t="shared" si="5"/>
        <v>1975</v>
      </c>
      <c r="E126" s="63">
        <v>3.64</v>
      </c>
    </row>
    <row r="127" spans="1:5" x14ac:dyDescent="0.25">
      <c r="A127" s="62">
        <v>27709</v>
      </c>
      <c r="B127" s="6">
        <f t="shared" si="3"/>
        <v>11</v>
      </c>
      <c r="C127" s="6">
        <f t="shared" si="4"/>
        <v>11</v>
      </c>
      <c r="D127" s="6">
        <f t="shared" si="5"/>
        <v>1975</v>
      </c>
      <c r="E127" s="63">
        <v>3.6</v>
      </c>
    </row>
    <row r="128" spans="1:5" x14ac:dyDescent="0.25">
      <c r="A128" s="62">
        <v>27710</v>
      </c>
      <c r="B128" s="6">
        <f t="shared" si="3"/>
        <v>12</v>
      </c>
      <c r="C128" s="6">
        <f t="shared" si="4"/>
        <v>11</v>
      </c>
      <c r="D128" s="6">
        <f t="shared" si="5"/>
        <v>1975</v>
      </c>
      <c r="E128" s="63">
        <v>3.56</v>
      </c>
    </row>
    <row r="129" spans="1:5" x14ac:dyDescent="0.25">
      <c r="A129" s="62">
        <v>27711</v>
      </c>
      <c r="B129" s="6">
        <f t="shared" si="3"/>
        <v>13</v>
      </c>
      <c r="C129" s="6">
        <f t="shared" si="4"/>
        <v>11</v>
      </c>
      <c r="D129" s="6">
        <f t="shared" si="5"/>
        <v>1975</v>
      </c>
      <c r="E129" s="63">
        <v>3.51</v>
      </c>
    </row>
    <row r="130" spans="1:5" x14ac:dyDescent="0.25">
      <c r="A130" s="62">
        <v>27712</v>
      </c>
      <c r="B130" s="6">
        <f t="shared" si="3"/>
        <v>14</v>
      </c>
      <c r="C130" s="6">
        <f t="shared" si="4"/>
        <v>11</v>
      </c>
      <c r="D130" s="6">
        <f t="shared" si="5"/>
        <v>1975</v>
      </c>
      <c r="E130" s="63">
        <v>3.47</v>
      </c>
    </row>
    <row r="131" spans="1:5" x14ac:dyDescent="0.25">
      <c r="A131" s="62">
        <v>27713</v>
      </c>
      <c r="B131" s="6">
        <f t="shared" si="3"/>
        <v>15</v>
      </c>
      <c r="C131" s="6">
        <f t="shared" si="4"/>
        <v>11</v>
      </c>
      <c r="D131" s="6">
        <f t="shared" si="5"/>
        <v>1975</v>
      </c>
      <c r="E131" s="63">
        <v>3.4319999999999999</v>
      </c>
    </row>
    <row r="132" spans="1:5" x14ac:dyDescent="0.25">
      <c r="A132" s="62">
        <v>27714</v>
      </c>
      <c r="B132" s="6">
        <f t="shared" si="3"/>
        <v>16</v>
      </c>
      <c r="C132" s="6">
        <f t="shared" si="4"/>
        <v>11</v>
      </c>
      <c r="D132" s="6">
        <f t="shared" si="5"/>
        <v>1975</v>
      </c>
      <c r="E132" s="63">
        <v>3.39</v>
      </c>
    </row>
    <row r="133" spans="1:5" x14ac:dyDescent="0.25">
      <c r="A133" s="62">
        <v>27715</v>
      </c>
      <c r="B133" s="6">
        <f t="shared" si="3"/>
        <v>17</v>
      </c>
      <c r="C133" s="6">
        <f t="shared" si="4"/>
        <v>11</v>
      </c>
      <c r="D133" s="6">
        <f t="shared" si="5"/>
        <v>1975</v>
      </c>
      <c r="E133" s="63">
        <v>3.26</v>
      </c>
    </row>
    <row r="134" spans="1:5" x14ac:dyDescent="0.25">
      <c r="A134" s="62">
        <v>27716</v>
      </c>
      <c r="B134" s="6">
        <f t="shared" si="3"/>
        <v>18</v>
      </c>
      <c r="C134" s="6">
        <f t="shared" si="4"/>
        <v>11</v>
      </c>
      <c r="D134" s="6">
        <f t="shared" si="5"/>
        <v>1975</v>
      </c>
      <c r="E134" s="63">
        <v>3.11</v>
      </c>
    </row>
    <row r="135" spans="1:5" x14ac:dyDescent="0.25">
      <c r="A135" s="62">
        <v>27717</v>
      </c>
      <c r="B135" s="6">
        <f t="shared" si="3"/>
        <v>19</v>
      </c>
      <c r="C135" s="6">
        <f t="shared" si="4"/>
        <v>11</v>
      </c>
      <c r="D135" s="6">
        <f t="shared" si="5"/>
        <v>1975</v>
      </c>
      <c r="E135" s="63">
        <v>3.06</v>
      </c>
    </row>
    <row r="136" spans="1:5" x14ac:dyDescent="0.25">
      <c r="A136" s="62">
        <v>27718</v>
      </c>
      <c r="B136" s="6">
        <f t="shared" si="3"/>
        <v>20</v>
      </c>
      <c r="C136" s="6">
        <f t="shared" si="4"/>
        <v>11</v>
      </c>
      <c r="D136" s="6">
        <f t="shared" si="5"/>
        <v>1975</v>
      </c>
      <c r="E136" s="63">
        <v>3.06</v>
      </c>
    </row>
    <row r="137" spans="1:5" x14ac:dyDescent="0.25">
      <c r="A137" s="62">
        <v>27719</v>
      </c>
      <c r="B137" s="6">
        <f t="shared" si="3"/>
        <v>21</v>
      </c>
      <c r="C137" s="6">
        <f t="shared" si="4"/>
        <v>11</v>
      </c>
      <c r="D137" s="6">
        <f t="shared" si="5"/>
        <v>1975</v>
      </c>
      <c r="E137" s="63">
        <v>3.05</v>
      </c>
    </row>
    <row r="138" spans="1:5" x14ac:dyDescent="0.25">
      <c r="A138" s="62">
        <v>27720</v>
      </c>
      <c r="B138" s="6">
        <f t="shared" si="3"/>
        <v>22</v>
      </c>
      <c r="C138" s="6">
        <f t="shared" si="4"/>
        <v>11</v>
      </c>
      <c r="D138" s="6">
        <f t="shared" si="5"/>
        <v>1975</v>
      </c>
      <c r="E138" s="63">
        <v>3.02</v>
      </c>
    </row>
    <row r="139" spans="1:5" x14ac:dyDescent="0.25">
      <c r="A139" s="62">
        <v>27721</v>
      </c>
      <c r="B139" s="6">
        <f t="shared" si="3"/>
        <v>23</v>
      </c>
      <c r="C139" s="6">
        <f t="shared" si="4"/>
        <v>11</v>
      </c>
      <c r="D139" s="6">
        <f t="shared" si="5"/>
        <v>1975</v>
      </c>
      <c r="E139" s="63">
        <v>3.03</v>
      </c>
    </row>
    <row r="140" spans="1:5" x14ac:dyDescent="0.25">
      <c r="A140" s="62">
        <v>27722</v>
      </c>
      <c r="B140" s="6">
        <f t="shared" si="3"/>
        <v>24</v>
      </c>
      <c r="C140" s="6">
        <f t="shared" si="4"/>
        <v>11</v>
      </c>
      <c r="D140" s="6">
        <f t="shared" si="5"/>
        <v>1975</v>
      </c>
      <c r="E140" s="63">
        <v>3.01</v>
      </c>
    </row>
    <row r="141" spans="1:5" x14ac:dyDescent="0.25">
      <c r="A141" s="62">
        <v>27723</v>
      </c>
      <c r="B141" s="6">
        <f t="shared" si="3"/>
        <v>25</v>
      </c>
      <c r="C141" s="6">
        <f t="shared" si="4"/>
        <v>11</v>
      </c>
      <c r="D141" s="6">
        <f t="shared" si="5"/>
        <v>1975</v>
      </c>
      <c r="E141" s="63">
        <v>2.98</v>
      </c>
    </row>
    <row r="142" spans="1:5" x14ac:dyDescent="0.25">
      <c r="A142" s="62">
        <v>27724</v>
      </c>
      <c r="B142" s="6">
        <f t="shared" si="3"/>
        <v>26</v>
      </c>
      <c r="C142" s="6">
        <f t="shared" si="4"/>
        <v>11</v>
      </c>
      <c r="D142" s="6">
        <f t="shared" si="5"/>
        <v>1975</v>
      </c>
      <c r="E142" s="63">
        <v>2.96</v>
      </c>
    </row>
    <row r="143" spans="1:5" x14ac:dyDescent="0.25">
      <c r="A143" s="62">
        <v>27725</v>
      </c>
      <c r="B143" s="6">
        <f t="shared" si="3"/>
        <v>27</v>
      </c>
      <c r="C143" s="6">
        <f t="shared" si="4"/>
        <v>11</v>
      </c>
      <c r="D143" s="6">
        <f t="shared" si="5"/>
        <v>1975</v>
      </c>
      <c r="E143" s="63">
        <v>2.93</v>
      </c>
    </row>
    <row r="144" spans="1:5" x14ac:dyDescent="0.25">
      <c r="A144" s="62">
        <v>27726</v>
      </c>
      <c r="B144" s="6">
        <f t="shared" si="3"/>
        <v>28</v>
      </c>
      <c r="C144" s="6">
        <f t="shared" si="4"/>
        <v>11</v>
      </c>
      <c r="D144" s="6">
        <f t="shared" si="5"/>
        <v>1975</v>
      </c>
      <c r="E144" s="63">
        <v>2.91</v>
      </c>
    </row>
    <row r="145" spans="1:5" x14ac:dyDescent="0.25">
      <c r="A145" s="62">
        <v>27727</v>
      </c>
      <c r="B145" s="6">
        <f t="shared" si="3"/>
        <v>29</v>
      </c>
      <c r="C145" s="6">
        <f t="shared" si="4"/>
        <v>11</v>
      </c>
      <c r="D145" s="6">
        <f t="shared" si="5"/>
        <v>1975</v>
      </c>
      <c r="E145" s="63">
        <v>2.89</v>
      </c>
    </row>
    <row r="146" spans="1:5" x14ac:dyDescent="0.25">
      <c r="A146" s="62">
        <v>27728</v>
      </c>
      <c r="B146" s="6">
        <f t="shared" si="3"/>
        <v>30</v>
      </c>
      <c r="C146" s="6">
        <f t="shared" si="4"/>
        <v>11</v>
      </c>
      <c r="D146" s="6">
        <f t="shared" si="5"/>
        <v>1975</v>
      </c>
      <c r="E146" s="63">
        <v>2.85</v>
      </c>
    </row>
    <row r="147" spans="1:5" x14ac:dyDescent="0.25">
      <c r="A147" s="62">
        <v>27729</v>
      </c>
      <c r="B147" s="6">
        <f t="shared" si="3"/>
        <v>1</v>
      </c>
      <c r="C147" s="6">
        <f t="shared" si="4"/>
        <v>12</v>
      </c>
      <c r="D147" s="6">
        <f t="shared" si="5"/>
        <v>1975</v>
      </c>
      <c r="E147" s="63">
        <v>2.83</v>
      </c>
    </row>
    <row r="148" spans="1:5" x14ac:dyDescent="0.25">
      <c r="A148" s="62">
        <v>27730</v>
      </c>
      <c r="B148" s="6">
        <f t="shared" si="3"/>
        <v>2</v>
      </c>
      <c r="C148" s="6">
        <f t="shared" si="4"/>
        <v>12</v>
      </c>
      <c r="D148" s="6">
        <f t="shared" si="5"/>
        <v>1975</v>
      </c>
      <c r="E148" s="63">
        <v>2.79</v>
      </c>
    </row>
    <row r="149" spans="1:5" x14ac:dyDescent="0.25">
      <c r="A149" s="62">
        <v>27731</v>
      </c>
      <c r="B149" s="6">
        <f t="shared" si="3"/>
        <v>3</v>
      </c>
      <c r="C149" s="6">
        <f t="shared" si="4"/>
        <v>12</v>
      </c>
      <c r="D149" s="6">
        <f t="shared" si="5"/>
        <v>1975</v>
      </c>
      <c r="E149" s="63">
        <v>2.79</v>
      </c>
    </row>
    <row r="150" spans="1:5" x14ac:dyDescent="0.25">
      <c r="A150" s="62">
        <v>27732</v>
      </c>
      <c r="B150" s="6">
        <f t="shared" si="3"/>
        <v>4</v>
      </c>
      <c r="C150" s="6">
        <f t="shared" si="4"/>
        <v>12</v>
      </c>
      <c r="D150" s="6">
        <f t="shared" si="5"/>
        <v>1975</v>
      </c>
      <c r="E150" s="63">
        <v>2.79</v>
      </c>
    </row>
    <row r="151" spans="1:5" x14ac:dyDescent="0.25">
      <c r="A151" s="62">
        <v>27733</v>
      </c>
      <c r="B151" s="6">
        <f t="shared" si="3"/>
        <v>5</v>
      </c>
      <c r="C151" s="6">
        <f t="shared" si="4"/>
        <v>12</v>
      </c>
      <c r="D151" s="6">
        <f t="shared" si="5"/>
        <v>1975</v>
      </c>
      <c r="E151" s="63">
        <v>2.79</v>
      </c>
    </row>
    <row r="152" spans="1:5" x14ac:dyDescent="0.25">
      <c r="A152" s="62">
        <v>27734</v>
      </c>
      <c r="B152" s="6">
        <f t="shared" si="3"/>
        <v>6</v>
      </c>
      <c r="C152" s="6">
        <f t="shared" si="4"/>
        <v>12</v>
      </c>
      <c r="D152" s="6">
        <f t="shared" si="5"/>
        <v>1975</v>
      </c>
      <c r="E152" s="63">
        <v>2.79</v>
      </c>
    </row>
    <row r="153" spans="1:5" x14ac:dyDescent="0.25">
      <c r="A153" s="62">
        <v>27735</v>
      </c>
      <c r="B153" s="6">
        <f t="shared" si="3"/>
        <v>7</v>
      </c>
      <c r="C153" s="6">
        <f t="shared" si="4"/>
        <v>12</v>
      </c>
      <c r="D153" s="6">
        <f t="shared" si="5"/>
        <v>1975</v>
      </c>
      <c r="E153" s="63">
        <v>2.79</v>
      </c>
    </row>
    <row r="154" spans="1:5" x14ac:dyDescent="0.25">
      <c r="A154" s="62">
        <v>27736</v>
      </c>
      <c r="B154" s="6">
        <f t="shared" si="3"/>
        <v>8</v>
      </c>
      <c r="C154" s="6">
        <f t="shared" si="4"/>
        <v>12</v>
      </c>
      <c r="D154" s="6">
        <f t="shared" si="5"/>
        <v>1975</v>
      </c>
      <c r="E154" s="63">
        <v>2.78</v>
      </c>
    </row>
    <row r="155" spans="1:5" x14ac:dyDescent="0.25">
      <c r="A155" s="62">
        <v>27737</v>
      </c>
      <c r="B155" s="6">
        <f t="shared" si="3"/>
        <v>9</v>
      </c>
      <c r="C155" s="6">
        <f t="shared" si="4"/>
        <v>12</v>
      </c>
      <c r="D155" s="6">
        <f t="shared" si="5"/>
        <v>1975</v>
      </c>
      <c r="E155" s="63">
        <v>2.76</v>
      </c>
    </row>
    <row r="156" spans="1:5" x14ac:dyDescent="0.25">
      <c r="A156" s="62">
        <v>27738</v>
      </c>
      <c r="B156" s="6">
        <f t="shared" si="3"/>
        <v>10</v>
      </c>
      <c r="C156" s="6">
        <f t="shared" si="4"/>
        <v>12</v>
      </c>
      <c r="D156" s="6">
        <f t="shared" si="5"/>
        <v>1975</v>
      </c>
      <c r="E156" s="63">
        <v>2.76</v>
      </c>
    </row>
    <row r="157" spans="1:5" x14ac:dyDescent="0.25">
      <c r="A157" s="62">
        <v>27739</v>
      </c>
      <c r="B157" s="6">
        <f t="shared" si="3"/>
        <v>11</v>
      </c>
      <c r="C157" s="6">
        <f t="shared" si="4"/>
        <v>12</v>
      </c>
      <c r="D157" s="6">
        <f t="shared" si="5"/>
        <v>1975</v>
      </c>
      <c r="E157" s="63">
        <v>2.75</v>
      </c>
    </row>
    <row r="158" spans="1:5" x14ac:dyDescent="0.25">
      <c r="A158" s="62">
        <v>27740</v>
      </c>
      <c r="B158" s="6">
        <f t="shared" ref="B158:B176" si="6">+DAY(A158)</f>
        <v>12</v>
      </c>
      <c r="C158" s="6">
        <f t="shared" ref="C158:C176" si="7">+MONTH(A158)</f>
        <v>12</v>
      </c>
      <c r="D158" s="6">
        <f t="shared" ref="D158:D176" si="8">+YEAR(A158)</f>
        <v>1975</v>
      </c>
      <c r="E158" s="63">
        <v>2.71</v>
      </c>
    </row>
    <row r="159" spans="1:5" x14ac:dyDescent="0.25">
      <c r="A159" s="62">
        <v>27741</v>
      </c>
      <c r="B159" s="6">
        <f t="shared" si="6"/>
        <v>13</v>
      </c>
      <c r="C159" s="6">
        <f t="shared" si="7"/>
        <v>12</v>
      </c>
      <c r="D159" s="6">
        <f t="shared" si="8"/>
        <v>1975</v>
      </c>
      <c r="E159" s="63">
        <v>2.67</v>
      </c>
    </row>
    <row r="160" spans="1:5" x14ac:dyDescent="0.25">
      <c r="A160" s="62">
        <v>27742</v>
      </c>
      <c r="B160" s="6">
        <f t="shared" si="6"/>
        <v>14</v>
      </c>
      <c r="C160" s="6">
        <f t="shared" si="7"/>
        <v>12</v>
      </c>
      <c r="D160" s="6">
        <f t="shared" si="8"/>
        <v>1975</v>
      </c>
      <c r="E160" s="63">
        <v>2.65</v>
      </c>
    </row>
    <row r="161" spans="1:5" x14ac:dyDescent="0.25">
      <c r="A161" s="62">
        <v>27743</v>
      </c>
      <c r="B161" s="6">
        <f t="shared" si="6"/>
        <v>15</v>
      </c>
      <c r="C161" s="6">
        <f t="shared" si="7"/>
        <v>12</v>
      </c>
      <c r="D161" s="6">
        <f t="shared" si="8"/>
        <v>1975</v>
      </c>
      <c r="E161" s="63">
        <v>2.61</v>
      </c>
    </row>
    <row r="162" spans="1:5" x14ac:dyDescent="0.25">
      <c r="A162" s="62">
        <v>27744</v>
      </c>
      <c r="B162" s="6">
        <f t="shared" si="6"/>
        <v>16</v>
      </c>
      <c r="C162" s="6">
        <f t="shared" si="7"/>
        <v>12</v>
      </c>
      <c r="D162" s="6">
        <f t="shared" si="8"/>
        <v>1975</v>
      </c>
      <c r="E162" s="63">
        <v>2.57</v>
      </c>
    </row>
    <row r="163" spans="1:5" x14ac:dyDescent="0.25">
      <c r="A163" s="62">
        <v>27745</v>
      </c>
      <c r="B163" s="6">
        <f t="shared" si="6"/>
        <v>17</v>
      </c>
      <c r="C163" s="6">
        <f t="shared" si="7"/>
        <v>12</v>
      </c>
      <c r="D163" s="6">
        <f t="shared" si="8"/>
        <v>1975</v>
      </c>
      <c r="E163" s="63">
        <v>2.5299999999999998</v>
      </c>
    </row>
    <row r="164" spans="1:5" x14ac:dyDescent="0.25">
      <c r="A164" s="62">
        <v>27746</v>
      </c>
      <c r="B164" s="6">
        <f t="shared" si="6"/>
        <v>18</v>
      </c>
      <c r="C164" s="6">
        <f t="shared" si="7"/>
        <v>12</v>
      </c>
      <c r="D164" s="6">
        <f t="shared" si="8"/>
        <v>1975</v>
      </c>
      <c r="E164" s="63">
        <v>2.5299999999999998</v>
      </c>
    </row>
    <row r="165" spans="1:5" x14ac:dyDescent="0.25">
      <c r="A165" s="62">
        <v>27747</v>
      </c>
      <c r="B165" s="6">
        <f t="shared" si="6"/>
        <v>19</v>
      </c>
      <c r="C165" s="6">
        <f t="shared" si="7"/>
        <v>12</v>
      </c>
      <c r="D165" s="6">
        <f t="shared" si="8"/>
        <v>1975</v>
      </c>
      <c r="E165" s="63">
        <v>2.5099999999999998</v>
      </c>
    </row>
    <row r="166" spans="1:5" x14ac:dyDescent="0.25">
      <c r="A166" s="62">
        <v>27748</v>
      </c>
      <c r="B166" s="6">
        <f t="shared" si="6"/>
        <v>20</v>
      </c>
      <c r="C166" s="6">
        <f t="shared" si="7"/>
        <v>12</v>
      </c>
      <c r="D166" s="6">
        <f t="shared" si="8"/>
        <v>1975</v>
      </c>
      <c r="E166" s="63">
        <v>2.4900000000000002</v>
      </c>
    </row>
    <row r="167" spans="1:5" x14ac:dyDescent="0.25">
      <c r="A167" s="62">
        <v>27749</v>
      </c>
      <c r="B167" s="6">
        <f t="shared" si="6"/>
        <v>21</v>
      </c>
      <c r="C167" s="6">
        <f t="shared" si="7"/>
        <v>12</v>
      </c>
      <c r="D167" s="6">
        <f t="shared" si="8"/>
        <v>1975</v>
      </c>
      <c r="E167" s="63">
        <v>2.4900000000000002</v>
      </c>
    </row>
    <row r="168" spans="1:5" x14ac:dyDescent="0.25">
      <c r="A168" s="62">
        <v>27750</v>
      </c>
      <c r="B168" s="6">
        <f t="shared" si="6"/>
        <v>22</v>
      </c>
      <c r="C168" s="6">
        <f t="shared" si="7"/>
        <v>12</v>
      </c>
      <c r="D168" s="6">
        <f t="shared" si="8"/>
        <v>1975</v>
      </c>
      <c r="E168" s="63">
        <v>2.4900000000000002</v>
      </c>
    </row>
    <row r="169" spans="1:5" x14ac:dyDescent="0.25">
      <c r="A169" s="62">
        <v>27751</v>
      </c>
      <c r="B169" s="6">
        <f t="shared" si="6"/>
        <v>23</v>
      </c>
      <c r="C169" s="6">
        <f t="shared" si="7"/>
        <v>12</v>
      </c>
      <c r="D169" s="6">
        <f t="shared" si="8"/>
        <v>1975</v>
      </c>
      <c r="E169" s="63">
        <v>2.4700000000000002</v>
      </c>
    </row>
    <row r="170" spans="1:5" x14ac:dyDescent="0.25">
      <c r="A170" s="62">
        <v>27752</v>
      </c>
      <c r="B170" s="6">
        <f t="shared" si="6"/>
        <v>24</v>
      </c>
      <c r="C170" s="6">
        <f t="shared" si="7"/>
        <v>12</v>
      </c>
      <c r="D170" s="6">
        <f t="shared" si="8"/>
        <v>1975</v>
      </c>
      <c r="E170" s="63">
        <v>2.4500000000000002</v>
      </c>
    </row>
    <row r="171" spans="1:5" x14ac:dyDescent="0.25">
      <c r="A171" s="62">
        <v>27753</v>
      </c>
      <c r="B171" s="6">
        <f t="shared" si="6"/>
        <v>25</v>
      </c>
      <c r="C171" s="6">
        <f t="shared" si="7"/>
        <v>12</v>
      </c>
      <c r="D171" s="6">
        <f t="shared" si="8"/>
        <v>1975</v>
      </c>
      <c r="E171" s="63">
        <v>2.4300000000000002</v>
      </c>
    </row>
    <row r="172" spans="1:5" x14ac:dyDescent="0.25">
      <c r="A172" s="62">
        <v>27754</v>
      </c>
      <c r="B172" s="6">
        <f t="shared" si="6"/>
        <v>26</v>
      </c>
      <c r="C172" s="6">
        <f t="shared" si="7"/>
        <v>12</v>
      </c>
      <c r="D172" s="6">
        <f t="shared" si="8"/>
        <v>1975</v>
      </c>
      <c r="E172" s="63">
        <v>2.4300000000000002</v>
      </c>
    </row>
    <row r="173" spans="1:5" x14ac:dyDescent="0.25">
      <c r="A173" s="62">
        <v>27755</v>
      </c>
      <c r="B173" s="6">
        <f t="shared" si="6"/>
        <v>27</v>
      </c>
      <c r="C173" s="6">
        <f t="shared" si="7"/>
        <v>12</v>
      </c>
      <c r="D173" s="6">
        <f t="shared" si="8"/>
        <v>1975</v>
      </c>
      <c r="E173" s="63">
        <v>2.4300000000000002</v>
      </c>
    </row>
    <row r="174" spans="1:5" x14ac:dyDescent="0.25">
      <c r="A174" s="62">
        <v>27756</v>
      </c>
      <c r="B174" s="6">
        <f t="shared" si="6"/>
        <v>28</v>
      </c>
      <c r="C174" s="6">
        <f t="shared" si="7"/>
        <v>12</v>
      </c>
      <c r="D174" s="6">
        <f t="shared" si="8"/>
        <v>1975</v>
      </c>
      <c r="E174" s="63">
        <v>2.4300000000000002</v>
      </c>
    </row>
    <row r="175" spans="1:5" x14ac:dyDescent="0.25">
      <c r="A175" s="62">
        <v>27757</v>
      </c>
      <c r="B175" s="6">
        <f t="shared" si="6"/>
        <v>29</v>
      </c>
      <c r="C175" s="6">
        <f t="shared" si="7"/>
        <v>12</v>
      </c>
      <c r="D175" s="6">
        <f t="shared" si="8"/>
        <v>1975</v>
      </c>
      <c r="E175" s="63">
        <v>2.4</v>
      </c>
    </row>
    <row r="176" spans="1:5" x14ac:dyDescent="0.25">
      <c r="A176" s="62">
        <v>27758</v>
      </c>
      <c r="B176" s="6">
        <f t="shared" si="6"/>
        <v>30</v>
      </c>
      <c r="C176" s="6">
        <f t="shared" si="7"/>
        <v>12</v>
      </c>
      <c r="D176" s="6">
        <f t="shared" si="8"/>
        <v>1975</v>
      </c>
      <c r="E176" s="63">
        <v>2.4</v>
      </c>
    </row>
    <row r="177" spans="1:5" x14ac:dyDescent="0.25">
      <c r="A177" s="62">
        <v>27759</v>
      </c>
      <c r="B177" s="6">
        <f t="shared" ref="B177:B225" si="9">+DAY(A177)</f>
        <v>31</v>
      </c>
      <c r="C177" s="6">
        <f t="shared" ref="C177:C225" si="10">+MONTH(A177)</f>
        <v>12</v>
      </c>
      <c r="D177" s="6">
        <f t="shared" ref="D177:D225" si="11">+YEAR(A177)</f>
        <v>1975</v>
      </c>
      <c r="E177" s="63">
        <v>2.39</v>
      </c>
    </row>
    <row r="178" spans="1:5" x14ac:dyDescent="0.25">
      <c r="A178" s="62">
        <v>27760</v>
      </c>
      <c r="B178" s="6">
        <f t="shared" si="9"/>
        <v>1</v>
      </c>
      <c r="C178" s="6">
        <f t="shared" si="10"/>
        <v>1</v>
      </c>
      <c r="D178" s="6">
        <f t="shared" si="11"/>
        <v>1976</v>
      </c>
      <c r="E178" s="63">
        <v>2.37</v>
      </c>
    </row>
    <row r="179" spans="1:5" x14ac:dyDescent="0.25">
      <c r="A179" s="62">
        <v>27761</v>
      </c>
      <c r="B179" s="6">
        <f t="shared" si="9"/>
        <v>2</v>
      </c>
      <c r="C179" s="6">
        <f t="shared" si="10"/>
        <v>1</v>
      </c>
      <c r="D179" s="6">
        <f t="shared" si="11"/>
        <v>1976</v>
      </c>
      <c r="E179" s="63">
        <v>2.37</v>
      </c>
    </row>
    <row r="180" spans="1:5" x14ac:dyDescent="0.25">
      <c r="A180" s="62">
        <v>27762</v>
      </c>
      <c r="B180" s="6">
        <f t="shared" si="9"/>
        <v>3</v>
      </c>
      <c r="C180" s="6">
        <f t="shared" si="10"/>
        <v>1</v>
      </c>
      <c r="D180" s="6">
        <f t="shared" si="11"/>
        <v>1976</v>
      </c>
      <c r="E180" s="63">
        <v>2.36</v>
      </c>
    </row>
    <row r="181" spans="1:5" x14ac:dyDescent="0.25">
      <c r="A181" s="62">
        <v>27763</v>
      </c>
      <c r="B181" s="6">
        <f t="shared" si="9"/>
        <v>4</v>
      </c>
      <c r="C181" s="6">
        <f t="shared" si="10"/>
        <v>1</v>
      </c>
      <c r="D181" s="6">
        <f t="shared" si="11"/>
        <v>1976</v>
      </c>
      <c r="E181" s="63">
        <v>2.35</v>
      </c>
    </row>
    <row r="182" spans="1:5" x14ac:dyDescent="0.25">
      <c r="A182" s="62">
        <v>27764</v>
      </c>
      <c r="B182" s="6">
        <f t="shared" si="9"/>
        <v>5</v>
      </c>
      <c r="C182" s="6">
        <f t="shared" si="10"/>
        <v>1</v>
      </c>
      <c r="D182" s="6">
        <f t="shared" si="11"/>
        <v>1976</v>
      </c>
      <c r="E182" s="63">
        <v>2.35</v>
      </c>
    </row>
    <row r="183" spans="1:5" x14ac:dyDescent="0.25">
      <c r="A183" s="62">
        <v>27765</v>
      </c>
      <c r="B183" s="6">
        <f t="shared" si="9"/>
        <v>6</v>
      </c>
      <c r="C183" s="6">
        <f t="shared" si="10"/>
        <v>1</v>
      </c>
      <c r="D183" s="6">
        <f t="shared" si="11"/>
        <v>1976</v>
      </c>
      <c r="E183" s="63">
        <v>2.33</v>
      </c>
    </row>
    <row r="184" spans="1:5" x14ac:dyDescent="0.25">
      <c r="A184" s="62">
        <v>27766</v>
      </c>
      <c r="B184" s="6">
        <f t="shared" si="9"/>
        <v>7</v>
      </c>
      <c r="C184" s="6">
        <f t="shared" si="10"/>
        <v>1</v>
      </c>
      <c r="D184" s="6">
        <f t="shared" si="11"/>
        <v>1976</v>
      </c>
      <c r="E184" s="63">
        <v>2.3199999999999998</v>
      </c>
    </row>
    <row r="185" spans="1:5" x14ac:dyDescent="0.25">
      <c r="A185" s="62">
        <v>27767</v>
      </c>
      <c r="B185" s="6">
        <f t="shared" si="9"/>
        <v>8</v>
      </c>
      <c r="C185" s="6">
        <f t="shared" si="10"/>
        <v>1</v>
      </c>
      <c r="D185" s="6">
        <f t="shared" si="11"/>
        <v>1976</v>
      </c>
      <c r="E185" s="63">
        <v>2.2799999999999998</v>
      </c>
    </row>
    <row r="186" spans="1:5" x14ac:dyDescent="0.25">
      <c r="A186" s="62">
        <v>27768</v>
      </c>
      <c r="B186" s="6">
        <f t="shared" si="9"/>
        <v>9</v>
      </c>
      <c r="C186" s="6">
        <f t="shared" si="10"/>
        <v>1</v>
      </c>
      <c r="D186" s="6">
        <f t="shared" si="11"/>
        <v>1976</v>
      </c>
      <c r="E186" s="63">
        <v>2.27</v>
      </c>
    </row>
    <row r="187" spans="1:5" x14ac:dyDescent="0.25">
      <c r="A187" s="62">
        <v>27769</v>
      </c>
      <c r="B187" s="6">
        <f t="shared" si="9"/>
        <v>10</v>
      </c>
      <c r="C187" s="6">
        <f t="shared" si="10"/>
        <v>1</v>
      </c>
      <c r="D187" s="6">
        <f t="shared" si="11"/>
        <v>1976</v>
      </c>
      <c r="E187" s="63">
        <v>2.25</v>
      </c>
    </row>
    <row r="188" spans="1:5" x14ac:dyDescent="0.25">
      <c r="A188" s="62">
        <v>27770</v>
      </c>
      <c r="B188" s="6">
        <f t="shared" si="9"/>
        <v>11</v>
      </c>
      <c r="C188" s="6">
        <f t="shared" si="10"/>
        <v>1</v>
      </c>
      <c r="D188" s="6">
        <f t="shared" si="11"/>
        <v>1976</v>
      </c>
      <c r="E188" s="63">
        <v>2.2400000000000002</v>
      </c>
    </row>
    <row r="189" spans="1:5" x14ac:dyDescent="0.25">
      <c r="A189" s="62">
        <v>27771</v>
      </c>
      <c r="B189" s="6">
        <f t="shared" si="9"/>
        <v>12</v>
      </c>
      <c r="C189" s="6">
        <f t="shared" si="10"/>
        <v>1</v>
      </c>
      <c r="D189" s="6">
        <f t="shared" si="11"/>
        <v>1976</v>
      </c>
      <c r="E189" s="63">
        <v>2.23</v>
      </c>
    </row>
    <row r="190" spans="1:5" x14ac:dyDescent="0.25">
      <c r="A190" s="62">
        <v>27772</v>
      </c>
      <c r="B190" s="6">
        <f t="shared" si="9"/>
        <v>13</v>
      </c>
      <c r="C190" s="6">
        <f t="shared" si="10"/>
        <v>1</v>
      </c>
      <c r="D190" s="6">
        <f t="shared" si="11"/>
        <v>1976</v>
      </c>
      <c r="E190" s="63">
        <v>2.23</v>
      </c>
    </row>
    <row r="191" spans="1:5" x14ac:dyDescent="0.25">
      <c r="A191" s="62">
        <v>27773</v>
      </c>
      <c r="B191" s="6">
        <f t="shared" si="9"/>
        <v>14</v>
      </c>
      <c r="C191" s="6">
        <f t="shared" si="10"/>
        <v>1</v>
      </c>
      <c r="D191" s="6">
        <f t="shared" si="11"/>
        <v>1976</v>
      </c>
      <c r="E191" s="63">
        <v>2.2000000000000002</v>
      </c>
    </row>
    <row r="192" spans="1:5" x14ac:dyDescent="0.25">
      <c r="A192" s="62">
        <v>27774</v>
      </c>
      <c r="B192" s="6">
        <f t="shared" si="9"/>
        <v>15</v>
      </c>
      <c r="C192" s="6">
        <f t="shared" si="10"/>
        <v>1</v>
      </c>
      <c r="D192" s="6">
        <f t="shared" si="11"/>
        <v>1976</v>
      </c>
      <c r="E192" s="63">
        <v>2.21</v>
      </c>
    </row>
    <row r="193" spans="1:5" x14ac:dyDescent="0.25">
      <c r="A193" s="62">
        <v>27775</v>
      </c>
      <c r="B193" s="6">
        <f t="shared" si="9"/>
        <v>16</v>
      </c>
      <c r="C193" s="6">
        <f t="shared" si="10"/>
        <v>1</v>
      </c>
      <c r="D193" s="6">
        <f t="shared" si="11"/>
        <v>1976</v>
      </c>
      <c r="E193" s="63">
        <v>2.2000000000000002</v>
      </c>
    </row>
    <row r="194" spans="1:5" x14ac:dyDescent="0.25">
      <c r="A194" s="62">
        <v>27776</v>
      </c>
      <c r="B194" s="6">
        <f t="shared" si="9"/>
        <v>17</v>
      </c>
      <c r="C194" s="6">
        <f t="shared" si="10"/>
        <v>1</v>
      </c>
      <c r="D194" s="6">
        <f t="shared" si="11"/>
        <v>1976</v>
      </c>
      <c r="E194" s="63">
        <v>2.19</v>
      </c>
    </row>
    <row r="195" spans="1:5" x14ac:dyDescent="0.25">
      <c r="A195" s="62">
        <v>27777</v>
      </c>
      <c r="B195" s="6">
        <f t="shared" si="9"/>
        <v>18</v>
      </c>
      <c r="C195" s="6">
        <f t="shared" si="10"/>
        <v>1</v>
      </c>
      <c r="D195" s="6">
        <f t="shared" si="11"/>
        <v>1976</v>
      </c>
      <c r="E195" s="63">
        <v>2.19</v>
      </c>
    </row>
    <row r="196" spans="1:5" x14ac:dyDescent="0.25">
      <c r="A196" s="62">
        <v>27778</v>
      </c>
      <c r="B196" s="6">
        <f t="shared" si="9"/>
        <v>19</v>
      </c>
      <c r="C196" s="6">
        <f t="shared" si="10"/>
        <v>1</v>
      </c>
      <c r="D196" s="6">
        <f t="shared" si="11"/>
        <v>1976</v>
      </c>
      <c r="E196" s="63">
        <v>2.19</v>
      </c>
    </row>
    <row r="197" spans="1:5" x14ac:dyDescent="0.25">
      <c r="A197" s="62">
        <v>27779</v>
      </c>
      <c r="B197" s="6">
        <f t="shared" si="9"/>
        <v>20</v>
      </c>
      <c r="C197" s="6">
        <f t="shared" si="10"/>
        <v>1</v>
      </c>
      <c r="D197" s="6">
        <f t="shared" si="11"/>
        <v>1976</v>
      </c>
      <c r="E197" s="63">
        <v>2.1800000000000002</v>
      </c>
    </row>
    <row r="198" spans="1:5" x14ac:dyDescent="0.25">
      <c r="A198" s="62">
        <v>27780</v>
      </c>
      <c r="B198" s="6">
        <f t="shared" si="9"/>
        <v>21</v>
      </c>
      <c r="C198" s="6">
        <f t="shared" si="10"/>
        <v>1</v>
      </c>
      <c r="D198" s="6">
        <f t="shared" si="11"/>
        <v>1976</v>
      </c>
      <c r="E198" s="63">
        <v>2.16</v>
      </c>
    </row>
    <row r="199" spans="1:5" x14ac:dyDescent="0.25">
      <c r="A199" s="62">
        <v>27781</v>
      </c>
      <c r="B199" s="6">
        <f t="shared" si="9"/>
        <v>22</v>
      </c>
      <c r="C199" s="6">
        <f t="shared" si="10"/>
        <v>1</v>
      </c>
      <c r="D199" s="6">
        <f t="shared" si="11"/>
        <v>1976</v>
      </c>
      <c r="E199" s="63">
        <v>2.15</v>
      </c>
    </row>
    <row r="200" spans="1:5" x14ac:dyDescent="0.25">
      <c r="A200" s="62">
        <v>27782</v>
      </c>
      <c r="B200" s="6">
        <f t="shared" si="9"/>
        <v>23</v>
      </c>
      <c r="C200" s="6">
        <f t="shared" si="10"/>
        <v>1</v>
      </c>
      <c r="D200" s="6">
        <f t="shared" si="11"/>
        <v>1976</v>
      </c>
      <c r="E200" s="63">
        <v>2.15</v>
      </c>
    </row>
    <row r="201" spans="1:5" x14ac:dyDescent="0.25">
      <c r="A201" s="62">
        <v>27783</v>
      </c>
      <c r="B201" s="6">
        <f t="shared" si="9"/>
        <v>24</v>
      </c>
      <c r="C201" s="6">
        <f t="shared" si="10"/>
        <v>1</v>
      </c>
      <c r="D201" s="6">
        <f t="shared" si="11"/>
        <v>1976</v>
      </c>
      <c r="E201" s="63">
        <v>2.14</v>
      </c>
    </row>
    <row r="202" spans="1:5" x14ac:dyDescent="0.25">
      <c r="A202" s="62">
        <v>27784</v>
      </c>
      <c r="B202" s="6">
        <f t="shared" si="9"/>
        <v>25</v>
      </c>
      <c r="C202" s="6">
        <f t="shared" si="10"/>
        <v>1</v>
      </c>
      <c r="D202" s="6">
        <f t="shared" si="11"/>
        <v>1976</v>
      </c>
      <c r="E202" s="63">
        <v>2.14</v>
      </c>
    </row>
    <row r="203" spans="1:5" x14ac:dyDescent="0.25">
      <c r="A203" s="62">
        <v>27785</v>
      </c>
      <c r="B203" s="6">
        <f t="shared" si="9"/>
        <v>26</v>
      </c>
      <c r="C203" s="6">
        <f t="shared" si="10"/>
        <v>1</v>
      </c>
      <c r="D203" s="6">
        <f t="shared" si="11"/>
        <v>1976</v>
      </c>
      <c r="E203" s="63">
        <v>2.12</v>
      </c>
    </row>
    <row r="204" spans="1:5" x14ac:dyDescent="0.25">
      <c r="A204" s="62">
        <v>27786</v>
      </c>
      <c r="B204" s="6">
        <f t="shared" si="9"/>
        <v>27</v>
      </c>
      <c r="C204" s="6">
        <f t="shared" si="10"/>
        <v>1</v>
      </c>
      <c r="D204" s="6">
        <f t="shared" si="11"/>
        <v>1976</v>
      </c>
      <c r="E204" s="63">
        <v>2.12</v>
      </c>
    </row>
    <row r="205" spans="1:5" x14ac:dyDescent="0.25">
      <c r="A205" s="62">
        <v>27787</v>
      </c>
      <c r="B205" s="6">
        <f t="shared" si="9"/>
        <v>28</v>
      </c>
      <c r="C205" s="6">
        <f t="shared" si="10"/>
        <v>1</v>
      </c>
      <c r="D205" s="6">
        <f t="shared" si="11"/>
        <v>1976</v>
      </c>
      <c r="E205" s="63">
        <v>2.1</v>
      </c>
    </row>
    <row r="206" spans="1:5" x14ac:dyDescent="0.25">
      <c r="A206" s="62">
        <v>27788</v>
      </c>
      <c r="B206" s="6">
        <f t="shared" si="9"/>
        <v>29</v>
      </c>
      <c r="C206" s="6">
        <f t="shared" si="10"/>
        <v>1</v>
      </c>
      <c r="D206" s="6">
        <f t="shared" si="11"/>
        <v>1976</v>
      </c>
      <c r="E206" s="63">
        <v>2.09</v>
      </c>
    </row>
    <row r="207" spans="1:5" x14ac:dyDescent="0.25">
      <c r="A207" s="62">
        <v>27789</v>
      </c>
      <c r="B207" s="6">
        <f t="shared" si="9"/>
        <v>30</v>
      </c>
      <c r="C207" s="6">
        <f t="shared" si="10"/>
        <v>1</v>
      </c>
      <c r="D207" s="6">
        <f t="shared" si="11"/>
        <v>1976</v>
      </c>
      <c r="E207" s="63">
        <v>2.08</v>
      </c>
    </row>
    <row r="208" spans="1:5" x14ac:dyDescent="0.25">
      <c r="A208" s="62">
        <v>27790</v>
      </c>
      <c r="B208" s="6">
        <f t="shared" si="9"/>
        <v>31</v>
      </c>
      <c r="C208" s="6">
        <f t="shared" si="10"/>
        <v>1</v>
      </c>
      <c r="D208" s="6">
        <f t="shared" si="11"/>
        <v>1976</v>
      </c>
      <c r="E208" s="63">
        <v>2.0699999999999998</v>
      </c>
    </row>
    <row r="209" spans="1:5" x14ac:dyDescent="0.25">
      <c r="A209" s="62">
        <v>27791</v>
      </c>
      <c r="B209" s="6">
        <f t="shared" si="9"/>
        <v>1</v>
      </c>
      <c r="C209" s="6">
        <f t="shared" si="10"/>
        <v>2</v>
      </c>
      <c r="D209" s="6">
        <f t="shared" si="11"/>
        <v>1976</v>
      </c>
      <c r="E209" s="63">
        <v>2.0699999999999998</v>
      </c>
    </row>
    <row r="210" spans="1:5" x14ac:dyDescent="0.25">
      <c r="A210" s="62">
        <v>27792</v>
      </c>
      <c r="B210" s="6">
        <f t="shared" si="9"/>
        <v>2</v>
      </c>
      <c r="C210" s="6">
        <f t="shared" si="10"/>
        <v>2</v>
      </c>
      <c r="D210" s="6">
        <f t="shared" si="11"/>
        <v>1976</v>
      </c>
      <c r="E210" s="63">
        <v>2.06</v>
      </c>
    </row>
    <row r="211" spans="1:5" x14ac:dyDescent="0.25">
      <c r="A211" s="62">
        <v>27793</v>
      </c>
      <c r="B211" s="6">
        <f t="shared" si="9"/>
        <v>3</v>
      </c>
      <c r="C211" s="6">
        <f t="shared" si="10"/>
        <v>2</v>
      </c>
      <c r="D211" s="6">
        <f t="shared" si="11"/>
        <v>1976</v>
      </c>
      <c r="E211" s="63">
        <v>2.0499999999999998</v>
      </c>
    </row>
    <row r="212" spans="1:5" x14ac:dyDescent="0.25">
      <c r="A212" s="62">
        <v>27794</v>
      </c>
      <c r="B212" s="6">
        <f t="shared" si="9"/>
        <v>4</v>
      </c>
      <c r="C212" s="6">
        <f t="shared" si="10"/>
        <v>2</v>
      </c>
      <c r="D212" s="6">
        <f t="shared" si="11"/>
        <v>1976</v>
      </c>
      <c r="E212" s="63">
        <v>2.04</v>
      </c>
    </row>
    <row r="213" spans="1:5" x14ac:dyDescent="0.25">
      <c r="A213" s="62">
        <v>27795</v>
      </c>
      <c r="B213" s="6">
        <f t="shared" si="9"/>
        <v>5</v>
      </c>
      <c r="C213" s="6">
        <f t="shared" si="10"/>
        <v>2</v>
      </c>
      <c r="D213" s="6">
        <f t="shared" si="11"/>
        <v>1976</v>
      </c>
      <c r="E213" s="63">
        <v>2.0299999999999998</v>
      </c>
    </row>
    <row r="214" spans="1:5" x14ac:dyDescent="0.25">
      <c r="A214" s="62">
        <v>27796</v>
      </c>
      <c r="B214" s="6">
        <f t="shared" si="9"/>
        <v>6</v>
      </c>
      <c r="C214" s="6">
        <f t="shared" si="10"/>
        <v>2</v>
      </c>
      <c r="D214" s="6">
        <f t="shared" si="11"/>
        <v>1976</v>
      </c>
      <c r="E214" s="63">
        <v>2.0499999999999998</v>
      </c>
    </row>
    <row r="215" spans="1:5" x14ac:dyDescent="0.25">
      <c r="A215" s="62">
        <v>27797</v>
      </c>
      <c r="B215" s="6">
        <f t="shared" si="9"/>
        <v>7</v>
      </c>
      <c r="C215" s="6">
        <f t="shared" si="10"/>
        <v>2</v>
      </c>
      <c r="D215" s="6">
        <f t="shared" si="11"/>
        <v>1976</v>
      </c>
      <c r="E215" s="63">
        <v>2.06</v>
      </c>
    </row>
    <row r="216" spans="1:5" x14ac:dyDescent="0.25">
      <c r="A216" s="62">
        <v>27798</v>
      </c>
      <c r="B216" s="6">
        <f t="shared" si="9"/>
        <v>8</v>
      </c>
      <c r="C216" s="6">
        <f t="shared" si="10"/>
        <v>2</v>
      </c>
      <c r="D216" s="6">
        <f t="shared" si="11"/>
        <v>1976</v>
      </c>
      <c r="E216" s="63">
        <v>2.0699999999999998</v>
      </c>
    </row>
    <row r="217" spans="1:5" x14ac:dyDescent="0.25">
      <c r="A217" s="62">
        <v>27799</v>
      </c>
      <c r="B217" s="6">
        <f t="shared" si="9"/>
        <v>9</v>
      </c>
      <c r="C217" s="6">
        <f t="shared" si="10"/>
        <v>2</v>
      </c>
      <c r="D217" s="6">
        <f t="shared" si="11"/>
        <v>1976</v>
      </c>
      <c r="E217" s="63">
        <v>2.0699999999999998</v>
      </c>
    </row>
    <row r="218" spans="1:5" x14ac:dyDescent="0.25">
      <c r="A218" s="62">
        <v>27800</v>
      </c>
      <c r="B218" s="6">
        <f t="shared" si="9"/>
        <v>10</v>
      </c>
      <c r="C218" s="6">
        <f t="shared" si="10"/>
        <v>2</v>
      </c>
      <c r="D218" s="6">
        <f t="shared" si="11"/>
        <v>1976</v>
      </c>
      <c r="E218" s="63">
        <v>2.08</v>
      </c>
    </row>
    <row r="219" spans="1:5" x14ac:dyDescent="0.25">
      <c r="A219" s="62">
        <v>27801</v>
      </c>
      <c r="B219" s="6">
        <f t="shared" si="9"/>
        <v>11</v>
      </c>
      <c r="C219" s="6">
        <f t="shared" si="10"/>
        <v>2</v>
      </c>
      <c r="D219" s="6">
        <f t="shared" si="11"/>
        <v>1976</v>
      </c>
      <c r="E219" s="63">
        <v>2.0699999999999998</v>
      </c>
    </row>
    <row r="220" spans="1:5" x14ac:dyDescent="0.25">
      <c r="A220" s="62">
        <v>27802</v>
      </c>
      <c r="B220" s="6">
        <f t="shared" si="9"/>
        <v>12</v>
      </c>
      <c r="C220" s="6">
        <f t="shared" si="10"/>
        <v>2</v>
      </c>
      <c r="D220" s="6">
        <f t="shared" si="11"/>
        <v>1976</v>
      </c>
      <c r="E220" s="63">
        <v>2.0699999999999998</v>
      </c>
    </row>
    <row r="221" spans="1:5" x14ac:dyDescent="0.25">
      <c r="A221" s="62">
        <v>27803</v>
      </c>
      <c r="B221" s="6">
        <f t="shared" si="9"/>
        <v>13</v>
      </c>
      <c r="C221" s="6">
        <f t="shared" si="10"/>
        <v>2</v>
      </c>
      <c r="D221" s="6">
        <f t="shared" si="11"/>
        <v>1976</v>
      </c>
      <c r="E221" s="63">
        <v>2.06</v>
      </c>
    </row>
    <row r="222" spans="1:5" x14ac:dyDescent="0.25">
      <c r="A222" s="62">
        <v>27804</v>
      </c>
      <c r="B222" s="6">
        <f t="shared" si="9"/>
        <v>14</v>
      </c>
      <c r="C222" s="6">
        <f t="shared" si="10"/>
        <v>2</v>
      </c>
      <c r="D222" s="6">
        <f t="shared" si="11"/>
        <v>1976</v>
      </c>
      <c r="E222" s="63">
        <v>2.06</v>
      </c>
    </row>
    <row r="223" spans="1:5" x14ac:dyDescent="0.25">
      <c r="A223" s="62">
        <v>27805</v>
      </c>
      <c r="B223" s="6">
        <f t="shared" si="9"/>
        <v>15</v>
      </c>
      <c r="C223" s="6">
        <f t="shared" si="10"/>
        <v>2</v>
      </c>
      <c r="D223" s="6">
        <f t="shared" si="11"/>
        <v>1976</v>
      </c>
      <c r="E223" s="63">
        <v>2.0499999999999998</v>
      </c>
    </row>
    <row r="224" spans="1:5" x14ac:dyDescent="0.25">
      <c r="A224" s="62">
        <v>27806</v>
      </c>
      <c r="B224" s="6">
        <f t="shared" si="9"/>
        <v>16</v>
      </c>
      <c r="C224" s="6">
        <f t="shared" si="10"/>
        <v>2</v>
      </c>
      <c r="D224" s="6">
        <f t="shared" si="11"/>
        <v>1976</v>
      </c>
      <c r="E224" s="63">
        <v>2.0499999999999998</v>
      </c>
    </row>
    <row r="225" spans="1:6" x14ac:dyDescent="0.25">
      <c r="A225" s="62">
        <v>27807</v>
      </c>
      <c r="B225" s="6">
        <f t="shared" si="9"/>
        <v>17</v>
      </c>
      <c r="C225" s="6">
        <f t="shared" si="10"/>
        <v>2</v>
      </c>
      <c r="D225" s="6">
        <f t="shared" si="11"/>
        <v>1976</v>
      </c>
      <c r="E225" s="63">
        <v>2.0499999999999998</v>
      </c>
    </row>
    <row r="226" spans="1:6" x14ac:dyDescent="0.25">
      <c r="A226" s="62">
        <v>27808</v>
      </c>
      <c r="B226" s="6">
        <f t="shared" ref="B226:B267" si="12">+DAY(A226)</f>
        <v>18</v>
      </c>
      <c r="C226" s="6">
        <f t="shared" ref="C226:C267" si="13">+MONTH(A226)</f>
        <v>2</v>
      </c>
      <c r="D226" s="6">
        <f t="shared" ref="D226:D267" si="14">+YEAR(A226)</f>
        <v>1976</v>
      </c>
      <c r="E226" s="63">
        <v>2.04</v>
      </c>
    </row>
    <row r="227" spans="1:6" x14ac:dyDescent="0.25">
      <c r="A227" s="62">
        <v>27809</v>
      </c>
      <c r="B227" s="6">
        <f t="shared" si="12"/>
        <v>19</v>
      </c>
      <c r="C227" s="6">
        <f t="shared" si="13"/>
        <v>2</v>
      </c>
      <c r="D227" s="6">
        <f t="shared" si="14"/>
        <v>1976</v>
      </c>
      <c r="E227" s="63">
        <v>2.04</v>
      </c>
    </row>
    <row r="228" spans="1:6" x14ac:dyDescent="0.25">
      <c r="A228" s="62">
        <v>27810</v>
      </c>
      <c r="B228" s="6">
        <f t="shared" si="12"/>
        <v>20</v>
      </c>
      <c r="C228" s="6">
        <f t="shared" si="13"/>
        <v>2</v>
      </c>
      <c r="D228" s="6">
        <f t="shared" si="14"/>
        <v>1976</v>
      </c>
      <c r="E228" s="63">
        <v>2.0299999999999998</v>
      </c>
    </row>
    <row r="229" spans="1:6" x14ac:dyDescent="0.25">
      <c r="A229" s="62">
        <v>27811</v>
      </c>
      <c r="B229" s="6">
        <f t="shared" si="12"/>
        <v>21</v>
      </c>
      <c r="C229" s="6">
        <f t="shared" si="13"/>
        <v>2</v>
      </c>
      <c r="D229" s="6">
        <f t="shared" si="14"/>
        <v>1976</v>
      </c>
      <c r="E229" s="63">
        <v>2.02</v>
      </c>
    </row>
    <row r="230" spans="1:6" x14ac:dyDescent="0.25">
      <c r="A230" s="62">
        <v>27812</v>
      </c>
      <c r="B230" s="6">
        <f t="shared" si="12"/>
        <v>22</v>
      </c>
      <c r="C230" s="6">
        <f t="shared" si="13"/>
        <v>2</v>
      </c>
      <c r="D230" s="6">
        <f t="shared" si="14"/>
        <v>1976</v>
      </c>
      <c r="E230" s="63">
        <v>2.0099999999999998</v>
      </c>
    </row>
    <row r="231" spans="1:6" x14ac:dyDescent="0.25">
      <c r="A231" s="62">
        <v>27813</v>
      </c>
      <c r="B231" s="6">
        <f t="shared" si="12"/>
        <v>23</v>
      </c>
      <c r="C231" s="6">
        <f t="shared" si="13"/>
        <v>2</v>
      </c>
      <c r="D231" s="6">
        <f t="shared" si="14"/>
        <v>1976</v>
      </c>
      <c r="E231" s="63">
        <v>2</v>
      </c>
    </row>
    <row r="232" spans="1:6" x14ac:dyDescent="0.25">
      <c r="A232" s="62">
        <v>27814</v>
      </c>
      <c r="B232" s="6">
        <f t="shared" si="12"/>
        <v>24</v>
      </c>
      <c r="C232" s="6">
        <f t="shared" si="13"/>
        <v>2</v>
      </c>
      <c r="D232" s="6">
        <f t="shared" si="14"/>
        <v>1976</v>
      </c>
      <c r="E232" s="63">
        <v>1.99</v>
      </c>
    </row>
    <row r="233" spans="1:6" x14ac:dyDescent="0.25">
      <c r="A233" s="62">
        <v>27815</v>
      </c>
      <c r="B233" s="6">
        <f t="shared" si="12"/>
        <v>25</v>
      </c>
      <c r="C233" s="6">
        <f t="shared" si="13"/>
        <v>2</v>
      </c>
      <c r="D233" s="6">
        <f t="shared" si="14"/>
        <v>1976</v>
      </c>
      <c r="E233" s="63">
        <v>1.99</v>
      </c>
    </row>
    <row r="234" spans="1:6" x14ac:dyDescent="0.25">
      <c r="A234" s="62">
        <v>27816</v>
      </c>
      <c r="B234" s="6">
        <f t="shared" si="12"/>
        <v>26</v>
      </c>
      <c r="C234" s="6">
        <f t="shared" si="13"/>
        <v>2</v>
      </c>
      <c r="D234" s="6">
        <f t="shared" si="14"/>
        <v>1976</v>
      </c>
      <c r="E234" s="63">
        <v>1.99</v>
      </c>
    </row>
    <row r="235" spans="1:6" x14ac:dyDescent="0.25">
      <c r="A235" s="62">
        <v>27817</v>
      </c>
      <c r="B235" s="6">
        <f t="shared" si="12"/>
        <v>27</v>
      </c>
      <c r="C235" s="6">
        <f t="shared" si="13"/>
        <v>2</v>
      </c>
      <c r="D235" s="6">
        <f t="shared" si="14"/>
        <v>1976</v>
      </c>
      <c r="E235" s="63">
        <v>1.95</v>
      </c>
    </row>
    <row r="236" spans="1:6" x14ac:dyDescent="0.25">
      <c r="A236" s="62">
        <v>27818</v>
      </c>
      <c r="B236" s="6">
        <f t="shared" si="12"/>
        <v>28</v>
      </c>
      <c r="C236" s="6">
        <f t="shared" si="13"/>
        <v>2</v>
      </c>
      <c r="D236" s="6">
        <f t="shared" si="14"/>
        <v>1976</v>
      </c>
      <c r="E236" s="63">
        <v>1.94</v>
      </c>
    </row>
    <row r="237" spans="1:6" x14ac:dyDescent="0.25">
      <c r="A237" s="62">
        <v>27819</v>
      </c>
      <c r="B237" s="6">
        <f t="shared" si="12"/>
        <v>29</v>
      </c>
      <c r="C237" s="6">
        <f t="shared" si="13"/>
        <v>2</v>
      </c>
      <c r="D237" s="6">
        <f t="shared" si="14"/>
        <v>1976</v>
      </c>
      <c r="E237" s="63">
        <v>1.91</v>
      </c>
    </row>
    <row r="238" spans="1:6" x14ac:dyDescent="0.25">
      <c r="A238" s="62">
        <v>27820</v>
      </c>
      <c r="B238" s="6">
        <f t="shared" si="12"/>
        <v>1</v>
      </c>
      <c r="C238" s="6">
        <f t="shared" si="13"/>
        <v>3</v>
      </c>
      <c r="D238" s="6">
        <f t="shared" si="14"/>
        <v>1976</v>
      </c>
      <c r="E238" s="7">
        <v>1.8</v>
      </c>
      <c r="F238" t="s">
        <v>54</v>
      </c>
    </row>
    <row r="239" spans="1:6" x14ac:dyDescent="0.25">
      <c r="A239" s="62">
        <v>27821</v>
      </c>
      <c r="B239" s="6">
        <f t="shared" si="12"/>
        <v>2</v>
      </c>
      <c r="C239" s="6">
        <f t="shared" si="13"/>
        <v>3</v>
      </c>
      <c r="D239" s="6">
        <f t="shared" si="14"/>
        <v>1976</v>
      </c>
      <c r="E239" s="7">
        <v>1.8</v>
      </c>
      <c r="F239" s="64" t="s">
        <v>54</v>
      </c>
    </row>
    <row r="240" spans="1:6" x14ac:dyDescent="0.25">
      <c r="A240" s="62">
        <v>27822</v>
      </c>
      <c r="B240" s="6">
        <f t="shared" si="12"/>
        <v>3</v>
      </c>
      <c r="C240" s="6">
        <f t="shared" si="13"/>
        <v>3</v>
      </c>
      <c r="D240" s="6">
        <f t="shared" si="14"/>
        <v>1976</v>
      </c>
      <c r="E240" s="7">
        <v>1.8</v>
      </c>
      <c r="F240" s="64" t="s">
        <v>54</v>
      </c>
    </row>
    <row r="241" spans="1:6" x14ac:dyDescent="0.25">
      <c r="A241" s="62">
        <v>27823</v>
      </c>
      <c r="B241" s="6">
        <f t="shared" si="12"/>
        <v>4</v>
      </c>
      <c r="C241" s="6">
        <f t="shared" si="13"/>
        <v>3</v>
      </c>
      <c r="D241" s="6">
        <f t="shared" si="14"/>
        <v>1976</v>
      </c>
      <c r="E241" s="7">
        <v>1.8</v>
      </c>
      <c r="F241" s="64" t="s">
        <v>54</v>
      </c>
    </row>
    <row r="242" spans="1:6" x14ac:dyDescent="0.25">
      <c r="A242" s="62">
        <v>27824</v>
      </c>
      <c r="B242" s="6">
        <f t="shared" si="12"/>
        <v>5</v>
      </c>
      <c r="C242" s="6">
        <f t="shared" si="13"/>
        <v>3</v>
      </c>
      <c r="D242" s="6">
        <f t="shared" si="14"/>
        <v>1976</v>
      </c>
      <c r="E242" s="7">
        <v>1.8</v>
      </c>
      <c r="F242" s="64" t="s">
        <v>54</v>
      </c>
    </row>
    <row r="243" spans="1:6" x14ac:dyDescent="0.25">
      <c r="A243" s="62">
        <v>27825</v>
      </c>
      <c r="B243" s="6">
        <f t="shared" si="12"/>
        <v>6</v>
      </c>
      <c r="C243" s="6">
        <f t="shared" si="13"/>
        <v>3</v>
      </c>
      <c r="D243" s="6">
        <f t="shared" si="14"/>
        <v>1976</v>
      </c>
      <c r="E243" s="7">
        <v>1.8</v>
      </c>
      <c r="F243" s="64" t="s">
        <v>54</v>
      </c>
    </row>
    <row r="244" spans="1:6" x14ac:dyDescent="0.25">
      <c r="A244" s="62">
        <v>27826</v>
      </c>
      <c r="B244" s="6">
        <f t="shared" si="12"/>
        <v>7</v>
      </c>
      <c r="C244" s="6">
        <f t="shared" si="13"/>
        <v>3</v>
      </c>
      <c r="D244" s="6">
        <f t="shared" si="14"/>
        <v>1976</v>
      </c>
      <c r="E244" s="7">
        <v>1.8</v>
      </c>
      <c r="F244" s="64" t="s">
        <v>54</v>
      </c>
    </row>
    <row r="245" spans="1:6" x14ac:dyDescent="0.25">
      <c r="A245" s="62">
        <v>27827</v>
      </c>
      <c r="B245" s="6">
        <f t="shared" si="12"/>
        <v>8</v>
      </c>
      <c r="C245" s="6">
        <f t="shared" si="13"/>
        <v>3</v>
      </c>
      <c r="D245" s="6">
        <f t="shared" si="14"/>
        <v>1976</v>
      </c>
      <c r="E245" s="7">
        <v>1.8</v>
      </c>
      <c r="F245" s="64" t="s">
        <v>54</v>
      </c>
    </row>
    <row r="246" spans="1:6" x14ac:dyDescent="0.25">
      <c r="A246" s="62">
        <v>27828</v>
      </c>
      <c r="B246" s="6">
        <f t="shared" si="12"/>
        <v>9</v>
      </c>
      <c r="C246" s="6">
        <f t="shared" si="13"/>
        <v>3</v>
      </c>
      <c r="D246" s="6">
        <f t="shared" si="14"/>
        <v>1976</v>
      </c>
      <c r="E246" s="7">
        <v>1.8</v>
      </c>
      <c r="F246" s="64" t="s">
        <v>54</v>
      </c>
    </row>
    <row r="247" spans="1:6" x14ac:dyDescent="0.25">
      <c r="A247" s="62">
        <v>27829</v>
      </c>
      <c r="B247" s="6">
        <f t="shared" si="12"/>
        <v>10</v>
      </c>
      <c r="C247" s="6">
        <f t="shared" si="13"/>
        <v>3</v>
      </c>
      <c r="D247" s="6">
        <f t="shared" si="14"/>
        <v>1976</v>
      </c>
      <c r="E247" s="7">
        <v>1.8</v>
      </c>
      <c r="F247" s="64" t="s">
        <v>54</v>
      </c>
    </row>
    <row r="248" spans="1:6" x14ac:dyDescent="0.25">
      <c r="A248" s="62">
        <v>27830</v>
      </c>
      <c r="B248" s="6">
        <f t="shared" si="12"/>
        <v>11</v>
      </c>
      <c r="C248" s="6">
        <f t="shared" si="13"/>
        <v>3</v>
      </c>
      <c r="D248" s="6">
        <f t="shared" si="14"/>
        <v>1976</v>
      </c>
      <c r="E248" s="7">
        <v>1.7</v>
      </c>
      <c r="F248" s="64" t="s">
        <v>54</v>
      </c>
    </row>
    <row r="249" spans="1:6" x14ac:dyDescent="0.25">
      <c r="A249" s="62">
        <v>27831</v>
      </c>
      <c r="B249" s="6">
        <f t="shared" si="12"/>
        <v>12</v>
      </c>
      <c r="C249" s="6">
        <f t="shared" si="13"/>
        <v>3</v>
      </c>
      <c r="D249" s="6">
        <f t="shared" si="14"/>
        <v>1976</v>
      </c>
      <c r="E249" s="7">
        <v>1.7</v>
      </c>
      <c r="F249" s="64" t="s">
        <v>54</v>
      </c>
    </row>
    <row r="250" spans="1:6" x14ac:dyDescent="0.25">
      <c r="A250" s="62">
        <v>27832</v>
      </c>
      <c r="B250" s="6">
        <f t="shared" si="12"/>
        <v>13</v>
      </c>
      <c r="C250" s="6">
        <f t="shared" si="13"/>
        <v>3</v>
      </c>
      <c r="D250" s="6">
        <f t="shared" si="14"/>
        <v>1976</v>
      </c>
      <c r="E250" s="7">
        <v>1.7</v>
      </c>
      <c r="F250" s="64" t="s">
        <v>54</v>
      </c>
    </row>
    <row r="251" spans="1:6" x14ac:dyDescent="0.25">
      <c r="A251" s="62">
        <v>27833</v>
      </c>
      <c r="B251" s="6">
        <f t="shared" si="12"/>
        <v>14</v>
      </c>
      <c r="C251" s="6">
        <f t="shared" si="13"/>
        <v>3</v>
      </c>
      <c r="D251" s="6">
        <f t="shared" si="14"/>
        <v>1976</v>
      </c>
      <c r="E251" s="7">
        <v>1.7</v>
      </c>
      <c r="F251" s="64" t="s">
        <v>54</v>
      </c>
    </row>
    <row r="252" spans="1:6" x14ac:dyDescent="0.25">
      <c r="A252" s="62">
        <v>27834</v>
      </c>
      <c r="B252" s="6">
        <f t="shared" si="12"/>
        <v>15</v>
      </c>
      <c r="C252" s="6">
        <f t="shared" si="13"/>
        <v>3</v>
      </c>
      <c r="D252" s="6">
        <f t="shared" si="14"/>
        <v>1976</v>
      </c>
      <c r="E252" s="7">
        <v>1.7</v>
      </c>
      <c r="F252" s="64" t="s">
        <v>54</v>
      </c>
    </row>
    <row r="253" spans="1:6" x14ac:dyDescent="0.25">
      <c r="A253" s="62">
        <v>27835</v>
      </c>
      <c r="B253" s="6">
        <f t="shared" si="12"/>
        <v>16</v>
      </c>
      <c r="C253" s="6">
        <f t="shared" si="13"/>
        <v>3</v>
      </c>
      <c r="D253" s="6">
        <f t="shared" si="14"/>
        <v>1976</v>
      </c>
      <c r="E253" s="7">
        <v>1.7</v>
      </c>
      <c r="F253" s="64" t="s">
        <v>54</v>
      </c>
    </row>
    <row r="254" spans="1:6" x14ac:dyDescent="0.25">
      <c r="A254" s="62">
        <v>27836</v>
      </c>
      <c r="B254" s="6">
        <f t="shared" si="12"/>
        <v>17</v>
      </c>
      <c r="C254" s="6">
        <f t="shared" si="13"/>
        <v>3</v>
      </c>
      <c r="D254" s="6">
        <f t="shared" si="14"/>
        <v>1976</v>
      </c>
      <c r="E254" s="7">
        <v>1.7</v>
      </c>
      <c r="F254" s="64" t="s">
        <v>54</v>
      </c>
    </row>
    <row r="255" spans="1:6" x14ac:dyDescent="0.25">
      <c r="A255" s="62">
        <v>27837</v>
      </c>
      <c r="B255" s="6">
        <f t="shared" si="12"/>
        <v>18</v>
      </c>
      <c r="C255" s="6">
        <f t="shared" si="13"/>
        <v>3</v>
      </c>
      <c r="D255" s="6">
        <f t="shared" si="14"/>
        <v>1976</v>
      </c>
      <c r="E255" s="7">
        <v>1.7</v>
      </c>
      <c r="F255" s="64" t="s">
        <v>54</v>
      </c>
    </row>
    <row r="256" spans="1:6" x14ac:dyDescent="0.25">
      <c r="A256" s="62">
        <v>27838</v>
      </c>
      <c r="B256" s="6">
        <f t="shared" si="12"/>
        <v>19</v>
      </c>
      <c r="C256" s="6">
        <f t="shared" si="13"/>
        <v>3</v>
      </c>
      <c r="D256" s="6">
        <f t="shared" si="14"/>
        <v>1976</v>
      </c>
      <c r="E256" s="7">
        <v>1.7</v>
      </c>
      <c r="F256" s="64" t="s">
        <v>54</v>
      </c>
    </row>
    <row r="257" spans="1:6" x14ac:dyDescent="0.25">
      <c r="A257" s="62">
        <v>27839</v>
      </c>
      <c r="B257" s="6">
        <f t="shared" si="12"/>
        <v>20</v>
      </c>
      <c r="C257" s="6">
        <f t="shared" si="13"/>
        <v>3</v>
      </c>
      <c r="D257" s="6">
        <f t="shared" si="14"/>
        <v>1976</v>
      </c>
      <c r="E257" s="7">
        <v>1.7</v>
      </c>
      <c r="F257" s="64" t="s">
        <v>54</v>
      </c>
    </row>
    <row r="258" spans="1:6" x14ac:dyDescent="0.25">
      <c r="A258" s="62">
        <v>27840</v>
      </c>
      <c r="B258" s="6">
        <f t="shared" si="12"/>
        <v>21</v>
      </c>
      <c r="C258" s="6">
        <f t="shared" si="13"/>
        <v>3</v>
      </c>
      <c r="D258" s="6">
        <f t="shared" si="14"/>
        <v>1976</v>
      </c>
      <c r="E258" s="7">
        <v>1.7</v>
      </c>
      <c r="F258" s="64" t="s">
        <v>54</v>
      </c>
    </row>
    <row r="259" spans="1:6" x14ac:dyDescent="0.25">
      <c r="A259" s="62">
        <v>27841</v>
      </c>
      <c r="B259" s="6">
        <f t="shared" si="12"/>
        <v>22</v>
      </c>
      <c r="C259" s="6">
        <f t="shared" si="13"/>
        <v>3</v>
      </c>
      <c r="D259" s="6">
        <f t="shared" si="14"/>
        <v>1976</v>
      </c>
      <c r="E259" s="7">
        <v>1.7</v>
      </c>
      <c r="F259" s="64" t="s">
        <v>54</v>
      </c>
    </row>
    <row r="260" spans="1:6" x14ac:dyDescent="0.25">
      <c r="A260" s="62">
        <v>27842</v>
      </c>
      <c r="B260" s="6">
        <f t="shared" si="12"/>
        <v>23</v>
      </c>
      <c r="C260" s="6">
        <f t="shared" si="13"/>
        <v>3</v>
      </c>
      <c r="D260" s="6">
        <f t="shared" si="14"/>
        <v>1976</v>
      </c>
      <c r="E260" s="7">
        <v>1.7</v>
      </c>
      <c r="F260" s="64" t="s">
        <v>54</v>
      </c>
    </row>
    <row r="261" spans="1:6" x14ac:dyDescent="0.25">
      <c r="A261" s="62">
        <v>27843</v>
      </c>
      <c r="B261" s="6">
        <f t="shared" si="12"/>
        <v>24</v>
      </c>
      <c r="C261" s="6">
        <f t="shared" si="13"/>
        <v>3</v>
      </c>
      <c r="D261" s="6">
        <f t="shared" si="14"/>
        <v>1976</v>
      </c>
      <c r="E261" s="7">
        <v>1.7</v>
      </c>
      <c r="F261" s="64" t="s">
        <v>54</v>
      </c>
    </row>
    <row r="262" spans="1:6" x14ac:dyDescent="0.25">
      <c r="A262" s="62">
        <v>27844</v>
      </c>
      <c r="B262" s="6">
        <f t="shared" si="12"/>
        <v>25</v>
      </c>
      <c r="C262" s="6">
        <f t="shared" si="13"/>
        <v>3</v>
      </c>
      <c r="D262" s="6">
        <f t="shared" si="14"/>
        <v>1976</v>
      </c>
      <c r="E262" s="7">
        <v>1.7</v>
      </c>
      <c r="F262" s="64" t="s">
        <v>54</v>
      </c>
    </row>
    <row r="263" spans="1:6" x14ac:dyDescent="0.25">
      <c r="A263" s="62">
        <v>27845</v>
      </c>
      <c r="B263" s="6">
        <f t="shared" si="12"/>
        <v>26</v>
      </c>
      <c r="C263" s="6">
        <f t="shared" si="13"/>
        <v>3</v>
      </c>
      <c r="D263" s="6">
        <f t="shared" si="14"/>
        <v>1976</v>
      </c>
      <c r="E263" s="7">
        <v>1.7</v>
      </c>
      <c r="F263" s="64" t="s">
        <v>54</v>
      </c>
    </row>
    <row r="264" spans="1:6" x14ac:dyDescent="0.25">
      <c r="A264" s="62">
        <v>27846</v>
      </c>
      <c r="B264" s="6">
        <f t="shared" si="12"/>
        <v>27</v>
      </c>
      <c r="C264" s="6">
        <f t="shared" si="13"/>
        <v>3</v>
      </c>
      <c r="D264" s="6">
        <f t="shared" si="14"/>
        <v>1976</v>
      </c>
      <c r="E264" s="7">
        <v>1.7</v>
      </c>
      <c r="F264" s="64" t="s">
        <v>54</v>
      </c>
    </row>
    <row r="265" spans="1:6" x14ac:dyDescent="0.25">
      <c r="A265" s="62">
        <v>27847</v>
      </c>
      <c r="B265" s="6">
        <f t="shared" si="12"/>
        <v>28</v>
      </c>
      <c r="C265" s="6">
        <f t="shared" si="13"/>
        <v>3</v>
      </c>
      <c r="D265" s="6">
        <f t="shared" si="14"/>
        <v>1976</v>
      </c>
      <c r="E265" s="7">
        <v>1.7</v>
      </c>
      <c r="F265" s="64" t="s">
        <v>54</v>
      </c>
    </row>
    <row r="266" spans="1:6" x14ac:dyDescent="0.25">
      <c r="A266" s="62">
        <v>27848</v>
      </c>
      <c r="B266" s="6">
        <f t="shared" si="12"/>
        <v>29</v>
      </c>
      <c r="C266" s="6">
        <f t="shared" si="13"/>
        <v>3</v>
      </c>
      <c r="D266" s="6">
        <f t="shared" si="14"/>
        <v>1976</v>
      </c>
      <c r="E266" s="7">
        <v>1.7</v>
      </c>
      <c r="F266" s="64" t="s">
        <v>54</v>
      </c>
    </row>
    <row r="267" spans="1:6" x14ac:dyDescent="0.25">
      <c r="A267" s="62">
        <v>27849</v>
      </c>
      <c r="B267" s="6">
        <f t="shared" si="12"/>
        <v>30</v>
      </c>
      <c r="C267" s="6">
        <f t="shared" si="13"/>
        <v>3</v>
      </c>
      <c r="D267" s="6">
        <f t="shared" si="14"/>
        <v>1976</v>
      </c>
      <c r="E267" s="7">
        <v>1.7</v>
      </c>
      <c r="F267" s="64" t="s">
        <v>54</v>
      </c>
    </row>
    <row r="268" spans="1:6" x14ac:dyDescent="0.25">
      <c r="A268" s="62">
        <v>27850</v>
      </c>
      <c r="B268" s="6">
        <f t="shared" ref="B268" si="15">+DAY(A268)</f>
        <v>31</v>
      </c>
      <c r="C268" s="6">
        <f t="shared" ref="C268" si="16">+MONTH(A268)</f>
        <v>3</v>
      </c>
      <c r="D268" s="6">
        <f t="shared" ref="D268" si="17">+YEAR(A268)</f>
        <v>1976</v>
      </c>
      <c r="E268" s="7">
        <v>1.7</v>
      </c>
      <c r="F268" s="64" t="s">
        <v>54</v>
      </c>
    </row>
    <row r="270" spans="1:6" x14ac:dyDescent="0.25">
      <c r="A270" s="6" t="s">
        <v>54</v>
      </c>
      <c r="B270" s="6" t="s">
        <v>55</v>
      </c>
    </row>
  </sheetData>
  <mergeCells count="3">
    <mergeCell ref="A1:E1"/>
    <mergeCell ref="A2:E2"/>
    <mergeCell ref="A9:E9"/>
  </mergeCells>
  <pageMargins left="0.7" right="0.7" top="0.75" bottom="0.75" header="0.3" footer="0.3"/>
  <pageSetup paperSize="9" orientation="portrait" r:id="rId1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V37"/>
  <sheetViews>
    <sheetView workbookViewId="0"/>
  </sheetViews>
  <sheetFormatPr defaultRowHeight="15" x14ac:dyDescent="0.25"/>
  <cols>
    <col min="1" max="1" width="22.28515625" customWidth="1"/>
    <col min="2" max="2" width="16.28515625" customWidth="1"/>
    <col min="3" max="4" width="7" customWidth="1"/>
    <col min="5" max="5" width="8" customWidth="1"/>
    <col min="6" max="6" width="5" customWidth="1"/>
    <col min="7" max="7" width="9.85546875" customWidth="1"/>
    <col min="8" max="8" width="6.85546875" customWidth="1"/>
    <col min="9" max="10" width="5" customWidth="1"/>
    <col min="11" max="11" width="9.85546875" style="55" customWidth="1"/>
    <col min="12" max="12" width="11.28515625" customWidth="1"/>
    <col min="13" max="14" width="22.28515625" customWidth="1"/>
    <col min="15" max="15" width="22.28515625" style="55" customWidth="1"/>
    <col min="16" max="16" width="9.85546875" customWidth="1"/>
    <col min="17" max="19" width="6.85546875" customWidth="1"/>
    <col min="20" max="20" width="9.85546875" customWidth="1"/>
    <col min="21" max="21" width="15.85546875" customWidth="1"/>
    <col min="22" max="22" width="27.28515625" customWidth="1"/>
    <col min="23" max="23" width="7" customWidth="1"/>
    <col min="24" max="24" width="9.85546875" customWidth="1"/>
    <col min="25" max="25" width="6.85546875" customWidth="1"/>
    <col min="26" max="29" width="6" customWidth="1"/>
    <col min="30" max="32" width="5" customWidth="1"/>
    <col min="33" max="34" width="6" customWidth="1"/>
    <col min="35" max="36" width="7" customWidth="1"/>
    <col min="37" max="37" width="9.85546875" customWidth="1"/>
    <col min="38" max="38" width="6.85546875" customWidth="1"/>
    <col min="39" max="41" width="6" customWidth="1"/>
    <col min="42" max="42" width="5" customWidth="1"/>
    <col min="43" max="44" width="7" customWidth="1"/>
    <col min="45" max="47" width="5" customWidth="1"/>
    <col min="48" max="49" width="7" customWidth="1"/>
    <col min="50" max="50" width="9.85546875" customWidth="1"/>
    <col min="51" max="51" width="6.85546875" customWidth="1"/>
    <col min="52" max="55" width="6" customWidth="1"/>
    <col min="56" max="57" width="7" customWidth="1"/>
    <col min="58" max="59" width="5" customWidth="1"/>
    <col min="60" max="60" width="6" customWidth="1"/>
    <col min="61" max="62" width="7" customWidth="1"/>
    <col min="63" max="63" width="9.85546875" customWidth="1"/>
    <col min="64" max="64" width="6.85546875" customWidth="1"/>
    <col min="65" max="65" width="5" customWidth="1"/>
    <col min="66" max="68" width="6" customWidth="1"/>
    <col min="69" max="70" width="7" customWidth="1"/>
    <col min="71" max="71" width="5" customWidth="1"/>
    <col min="72" max="73" width="6" customWidth="1"/>
    <col min="74" max="74" width="7" customWidth="1"/>
    <col min="75" max="75" width="5" customWidth="1"/>
    <col min="76" max="76" width="9.85546875" customWidth="1"/>
    <col min="77" max="77" width="6.85546875" customWidth="1"/>
    <col min="78" max="78" width="5" customWidth="1"/>
    <col min="79" max="79" width="6" customWidth="1"/>
    <col min="80" max="80" width="9.85546875" customWidth="1"/>
    <col min="81" max="81" width="11.28515625" customWidth="1"/>
    <col min="82" max="87" width="18.140625" bestFit="1" customWidth="1"/>
    <col min="88" max="88" width="9.85546875" bestFit="1" customWidth="1"/>
    <col min="89" max="100" width="7" customWidth="1"/>
    <col min="101" max="101" width="9.85546875" bestFit="1" customWidth="1"/>
    <col min="102" max="113" width="7" customWidth="1"/>
    <col min="114" max="114" width="9.85546875" bestFit="1" customWidth="1"/>
    <col min="115" max="126" width="7" customWidth="1"/>
    <col min="127" max="127" width="9.85546875" bestFit="1" customWidth="1"/>
    <col min="128" max="139" width="7" customWidth="1"/>
    <col min="140" max="140" width="9.85546875" bestFit="1" customWidth="1"/>
    <col min="141" max="152" width="7" customWidth="1"/>
    <col min="153" max="153" width="9.85546875" bestFit="1" customWidth="1"/>
    <col min="154" max="156" width="6.85546875" customWidth="1"/>
    <col min="157" max="157" width="9.85546875" bestFit="1" customWidth="1"/>
    <col min="158" max="158" width="15.85546875" bestFit="1" customWidth="1"/>
    <col min="159" max="159" width="23.140625" bestFit="1" customWidth="1"/>
  </cols>
  <sheetData>
    <row r="2" spans="1:22" x14ac:dyDescent="0.25">
      <c r="A2" s="4" t="s">
        <v>42</v>
      </c>
      <c r="B2" s="4" t="s">
        <v>5</v>
      </c>
      <c r="K2"/>
      <c r="O2"/>
    </row>
    <row r="3" spans="1:22" x14ac:dyDescent="0.25">
      <c r="B3" s="64">
        <v>1975</v>
      </c>
      <c r="G3" s="64" t="s">
        <v>56</v>
      </c>
      <c r="H3" s="64">
        <v>1976</v>
      </c>
      <c r="K3" s="64" t="s">
        <v>57</v>
      </c>
      <c r="L3" s="64" t="s">
        <v>6</v>
      </c>
      <c r="O3"/>
    </row>
    <row r="4" spans="1:22" s="3" customFormat="1" x14ac:dyDescent="0.25">
      <c r="A4" s="4" t="s">
        <v>7</v>
      </c>
      <c r="B4" s="64">
        <v>8</v>
      </c>
      <c r="C4" s="64">
        <v>9</v>
      </c>
      <c r="D4" s="64">
        <v>10</v>
      </c>
      <c r="E4" s="64">
        <v>11</v>
      </c>
      <c r="F4" s="64">
        <v>12</v>
      </c>
      <c r="G4"/>
      <c r="H4" s="64">
        <v>1</v>
      </c>
      <c r="I4" s="64">
        <v>2</v>
      </c>
      <c r="J4" s="64">
        <v>3</v>
      </c>
      <c r="K4"/>
      <c r="L4"/>
      <c r="M4"/>
      <c r="N4"/>
      <c r="O4"/>
      <c r="P4"/>
      <c r="Q4"/>
      <c r="R4"/>
      <c r="S4"/>
      <c r="T4"/>
      <c r="U4"/>
      <c r="V4"/>
    </row>
    <row r="5" spans="1:22" x14ac:dyDescent="0.25">
      <c r="A5" s="5">
        <v>1</v>
      </c>
      <c r="B5" s="3"/>
      <c r="C5" s="3">
        <v>4.6100000000000003</v>
      </c>
      <c r="D5" s="3">
        <v>5.59</v>
      </c>
      <c r="E5" s="3">
        <v>4.29</v>
      </c>
      <c r="F5" s="3">
        <v>2.83</v>
      </c>
      <c r="G5" s="3">
        <v>17.32</v>
      </c>
      <c r="H5" s="3">
        <v>2.37</v>
      </c>
      <c r="I5" s="3">
        <v>2.0699999999999998</v>
      </c>
      <c r="J5" s="3">
        <v>1.8</v>
      </c>
      <c r="K5" s="3">
        <v>6.2399999999999993</v>
      </c>
      <c r="L5" s="3">
        <v>23.560000000000002</v>
      </c>
      <c r="O5"/>
    </row>
    <row r="6" spans="1:22" x14ac:dyDescent="0.25">
      <c r="A6" s="5">
        <v>2</v>
      </c>
      <c r="B6" s="3"/>
      <c r="C6" s="3">
        <v>4.82</v>
      </c>
      <c r="D6" s="3">
        <v>6.05</v>
      </c>
      <c r="E6" s="3">
        <v>4.3600000000000003</v>
      </c>
      <c r="F6" s="3">
        <v>2.79</v>
      </c>
      <c r="G6" s="3">
        <v>18.02</v>
      </c>
      <c r="H6" s="3">
        <v>2.37</v>
      </c>
      <c r="I6" s="3">
        <v>2.06</v>
      </c>
      <c r="J6" s="3">
        <v>1.8</v>
      </c>
      <c r="K6" s="3">
        <v>6.2299999999999995</v>
      </c>
      <c r="L6" s="3">
        <v>24.25</v>
      </c>
      <c r="O6"/>
    </row>
    <row r="7" spans="1:22" x14ac:dyDescent="0.25">
      <c r="A7" s="5">
        <v>3</v>
      </c>
      <c r="B7" s="3"/>
      <c r="C7" s="3">
        <v>4.93</v>
      </c>
      <c r="D7" s="3">
        <v>6.39</v>
      </c>
      <c r="E7" s="3">
        <v>4.34</v>
      </c>
      <c r="F7" s="3">
        <v>2.79</v>
      </c>
      <c r="G7" s="3">
        <v>18.45</v>
      </c>
      <c r="H7" s="3">
        <v>2.36</v>
      </c>
      <c r="I7" s="3">
        <v>2.0499999999999998</v>
      </c>
      <c r="J7" s="3">
        <v>1.8</v>
      </c>
      <c r="K7" s="3">
        <v>6.21</v>
      </c>
      <c r="L7" s="3">
        <v>24.66</v>
      </c>
      <c r="M7" s="3"/>
      <c r="N7" s="3"/>
      <c r="P7" s="3"/>
    </row>
    <row r="8" spans="1:22" x14ac:dyDescent="0.25">
      <c r="A8" s="5">
        <v>4</v>
      </c>
      <c r="B8" s="3"/>
      <c r="C8" s="3">
        <v>4.75</v>
      </c>
      <c r="D8" s="3">
        <v>6.37</v>
      </c>
      <c r="E8" s="3">
        <v>4.16</v>
      </c>
      <c r="F8" s="3">
        <v>2.79</v>
      </c>
      <c r="G8" s="3">
        <v>18.07</v>
      </c>
      <c r="H8" s="3">
        <v>2.35</v>
      </c>
      <c r="I8" s="3">
        <v>2.04</v>
      </c>
      <c r="J8" s="3">
        <v>1.8</v>
      </c>
      <c r="K8" s="3">
        <v>6.19</v>
      </c>
      <c r="L8" s="3">
        <v>24.26</v>
      </c>
      <c r="M8" s="3"/>
      <c r="N8" s="3"/>
      <c r="P8" s="3"/>
    </row>
    <row r="9" spans="1:22" x14ac:dyDescent="0.25">
      <c r="A9" s="5">
        <v>5</v>
      </c>
      <c r="B9" s="3"/>
      <c r="C9" s="3">
        <v>5.14</v>
      </c>
      <c r="D9" s="3">
        <v>6.27</v>
      </c>
      <c r="E9" s="3">
        <v>4.01</v>
      </c>
      <c r="F9" s="3">
        <v>2.79</v>
      </c>
      <c r="G9" s="3">
        <v>18.21</v>
      </c>
      <c r="H9" s="3">
        <v>2.35</v>
      </c>
      <c r="I9" s="3">
        <v>2.0299999999999998</v>
      </c>
      <c r="J9" s="3">
        <v>1.8</v>
      </c>
      <c r="K9" s="3">
        <v>6.18</v>
      </c>
      <c r="L9" s="3">
        <v>24.390000000000004</v>
      </c>
      <c r="M9" s="3"/>
      <c r="N9" s="3"/>
      <c r="P9" s="3"/>
    </row>
    <row r="10" spans="1:22" x14ac:dyDescent="0.25">
      <c r="A10" s="5">
        <v>6</v>
      </c>
      <c r="B10" s="3"/>
      <c r="C10" s="3">
        <v>5.09</v>
      </c>
      <c r="D10" s="3">
        <v>6.38</v>
      </c>
      <c r="E10" s="3">
        <v>3.91</v>
      </c>
      <c r="F10" s="3">
        <v>2.79</v>
      </c>
      <c r="G10" s="3">
        <v>18.169999999999998</v>
      </c>
      <c r="H10" s="3">
        <v>2.33</v>
      </c>
      <c r="I10" s="3">
        <v>2.0499999999999998</v>
      </c>
      <c r="J10" s="3">
        <v>1.8</v>
      </c>
      <c r="K10" s="3">
        <v>6.18</v>
      </c>
      <c r="L10" s="3">
        <v>24.35</v>
      </c>
      <c r="M10" s="3"/>
      <c r="N10" s="3"/>
      <c r="P10" s="3"/>
    </row>
    <row r="11" spans="1:22" x14ac:dyDescent="0.25">
      <c r="A11" s="5">
        <v>7</v>
      </c>
      <c r="B11" s="3"/>
      <c r="C11" s="3">
        <v>4.79</v>
      </c>
      <c r="D11" s="3">
        <v>6.63</v>
      </c>
      <c r="E11" s="3">
        <v>3.83</v>
      </c>
      <c r="F11" s="3">
        <v>2.79</v>
      </c>
      <c r="G11" s="3">
        <v>18.04</v>
      </c>
      <c r="H11" s="3">
        <v>2.3199999999999998</v>
      </c>
      <c r="I11" s="3">
        <v>2.06</v>
      </c>
      <c r="J11" s="3">
        <v>1.8</v>
      </c>
      <c r="K11" s="3">
        <v>6.18</v>
      </c>
      <c r="L11" s="3">
        <v>24.22</v>
      </c>
      <c r="M11" s="3"/>
      <c r="N11" s="3"/>
      <c r="P11" s="3"/>
    </row>
    <row r="12" spans="1:22" x14ac:dyDescent="0.25">
      <c r="A12" s="5">
        <v>8</v>
      </c>
      <c r="B12" s="3"/>
      <c r="C12" s="3">
        <v>4.62</v>
      </c>
      <c r="D12" s="3">
        <v>5.9</v>
      </c>
      <c r="E12" s="3">
        <v>3.76</v>
      </c>
      <c r="F12" s="3">
        <v>2.78</v>
      </c>
      <c r="G12" s="3">
        <v>17.059999999999999</v>
      </c>
      <c r="H12" s="3">
        <v>2.2799999999999998</v>
      </c>
      <c r="I12" s="3">
        <v>2.0699999999999998</v>
      </c>
      <c r="J12" s="3">
        <v>1.8</v>
      </c>
      <c r="K12" s="3">
        <v>6.1499999999999995</v>
      </c>
      <c r="L12" s="3">
        <v>23.21</v>
      </c>
      <c r="M12" s="3"/>
      <c r="N12" s="3"/>
      <c r="P12" s="3"/>
    </row>
    <row r="13" spans="1:22" x14ac:dyDescent="0.25">
      <c r="A13" s="5">
        <v>9</v>
      </c>
      <c r="B13" s="3"/>
      <c r="C13" s="3">
        <v>4.5999999999999996</v>
      </c>
      <c r="D13" s="3">
        <v>5.38</v>
      </c>
      <c r="E13" s="3">
        <v>3.7</v>
      </c>
      <c r="F13" s="3">
        <v>2.76</v>
      </c>
      <c r="G13" s="3">
        <v>16.439999999999998</v>
      </c>
      <c r="H13" s="3">
        <v>2.27</v>
      </c>
      <c r="I13" s="3">
        <v>2.0699999999999998</v>
      </c>
      <c r="J13" s="3">
        <v>1.8</v>
      </c>
      <c r="K13" s="3">
        <v>6.14</v>
      </c>
      <c r="L13" s="3">
        <v>22.58</v>
      </c>
      <c r="M13" s="3"/>
      <c r="N13" s="3"/>
      <c r="P13" s="3"/>
    </row>
    <row r="14" spans="1:22" x14ac:dyDescent="0.25">
      <c r="A14" s="5">
        <v>10</v>
      </c>
      <c r="B14" s="3"/>
      <c r="C14" s="3">
        <v>4.63</v>
      </c>
      <c r="D14" s="3">
        <v>4.07</v>
      </c>
      <c r="E14" s="3">
        <v>3.64</v>
      </c>
      <c r="F14" s="3">
        <v>2.76</v>
      </c>
      <c r="G14" s="3">
        <v>15.1</v>
      </c>
      <c r="H14" s="3">
        <v>2.25</v>
      </c>
      <c r="I14" s="3">
        <v>2.08</v>
      </c>
      <c r="J14" s="3">
        <v>1.8</v>
      </c>
      <c r="K14" s="3">
        <v>6.13</v>
      </c>
      <c r="L14" s="3">
        <v>21.23</v>
      </c>
      <c r="M14" s="3"/>
      <c r="N14" s="3"/>
      <c r="P14" s="3"/>
    </row>
    <row r="15" spans="1:22" x14ac:dyDescent="0.25">
      <c r="A15" s="5">
        <v>11</v>
      </c>
      <c r="B15" s="3"/>
      <c r="C15" s="3">
        <v>4.6900000000000004</v>
      </c>
      <c r="D15" s="3">
        <v>4.74</v>
      </c>
      <c r="E15" s="3">
        <v>3.6</v>
      </c>
      <c r="F15" s="3">
        <v>2.75</v>
      </c>
      <c r="G15" s="3">
        <v>15.78</v>
      </c>
      <c r="H15" s="3">
        <v>2.2400000000000002</v>
      </c>
      <c r="I15" s="3">
        <v>2.0699999999999998</v>
      </c>
      <c r="J15" s="3">
        <v>1.7</v>
      </c>
      <c r="K15" s="3">
        <v>6.0100000000000007</v>
      </c>
      <c r="L15" s="3">
        <v>21.79</v>
      </c>
      <c r="M15" s="3"/>
      <c r="N15" s="3"/>
      <c r="P15" s="3"/>
    </row>
    <row r="16" spans="1:22" x14ac:dyDescent="0.25">
      <c r="A16" s="5">
        <v>12</v>
      </c>
      <c r="B16" s="3"/>
      <c r="C16" s="3">
        <v>4.68</v>
      </c>
      <c r="D16" s="3">
        <v>5.46</v>
      </c>
      <c r="E16" s="3">
        <v>3.56</v>
      </c>
      <c r="F16" s="3">
        <v>2.71</v>
      </c>
      <c r="G16" s="3">
        <v>16.41</v>
      </c>
      <c r="H16" s="3">
        <v>2.23</v>
      </c>
      <c r="I16" s="3">
        <v>2.0699999999999998</v>
      </c>
      <c r="J16" s="3">
        <v>1.7</v>
      </c>
      <c r="K16" s="3">
        <v>6</v>
      </c>
      <c r="L16" s="3">
        <v>22.41</v>
      </c>
      <c r="M16" s="3"/>
      <c r="N16" s="3"/>
      <c r="P16" s="3"/>
    </row>
    <row r="17" spans="1:16" x14ac:dyDescent="0.25">
      <c r="A17" s="5">
        <v>13</v>
      </c>
      <c r="B17" s="3"/>
      <c r="C17" s="3">
        <v>4.7300000000000004</v>
      </c>
      <c r="D17" s="3">
        <v>5.29</v>
      </c>
      <c r="E17" s="3">
        <v>3.51</v>
      </c>
      <c r="F17" s="3">
        <v>2.67</v>
      </c>
      <c r="G17" s="3">
        <v>16.2</v>
      </c>
      <c r="H17" s="3">
        <v>2.23</v>
      </c>
      <c r="I17" s="3">
        <v>2.06</v>
      </c>
      <c r="J17" s="3">
        <v>1.7</v>
      </c>
      <c r="K17" s="3">
        <v>5.99</v>
      </c>
      <c r="L17" s="3">
        <v>22.189999999999998</v>
      </c>
      <c r="M17" s="3"/>
      <c r="N17" s="3"/>
      <c r="P17" s="3"/>
    </row>
    <row r="18" spans="1:16" x14ac:dyDescent="0.25">
      <c r="A18" s="5">
        <v>14</v>
      </c>
      <c r="B18" s="3"/>
      <c r="C18" s="3">
        <v>4.95</v>
      </c>
      <c r="D18" s="3">
        <v>5.18</v>
      </c>
      <c r="E18" s="3">
        <v>3.47</v>
      </c>
      <c r="F18" s="3">
        <v>2.65</v>
      </c>
      <c r="G18" s="3">
        <v>16.25</v>
      </c>
      <c r="H18" s="3">
        <v>2.2000000000000002</v>
      </c>
      <c r="I18" s="3">
        <v>2.06</v>
      </c>
      <c r="J18" s="3">
        <v>1.7</v>
      </c>
      <c r="K18" s="3">
        <v>5.96</v>
      </c>
      <c r="L18" s="3">
        <v>22.209999999999997</v>
      </c>
      <c r="M18" s="3"/>
      <c r="N18" s="3"/>
      <c r="P18" s="3"/>
    </row>
    <row r="19" spans="1:16" x14ac:dyDescent="0.25">
      <c r="A19" s="5">
        <v>15</v>
      </c>
      <c r="B19" s="3"/>
      <c r="C19" s="3">
        <v>5.55</v>
      </c>
      <c r="D19" s="3">
        <v>5.29</v>
      </c>
      <c r="E19" s="3">
        <v>3.4319999999999999</v>
      </c>
      <c r="F19" s="3">
        <v>2.61</v>
      </c>
      <c r="G19" s="3">
        <v>16.882000000000001</v>
      </c>
      <c r="H19" s="3">
        <v>2.21</v>
      </c>
      <c r="I19" s="3">
        <v>2.0499999999999998</v>
      </c>
      <c r="J19" s="3">
        <v>1.7</v>
      </c>
      <c r="K19" s="3">
        <v>5.96</v>
      </c>
      <c r="L19" s="3">
        <v>22.842000000000002</v>
      </c>
      <c r="M19" s="3"/>
      <c r="N19" s="3"/>
      <c r="P19" s="3"/>
    </row>
    <row r="20" spans="1:16" x14ac:dyDescent="0.25">
      <c r="A20" s="5">
        <v>16</v>
      </c>
      <c r="B20" s="3"/>
      <c r="C20" s="3">
        <v>6.62</v>
      </c>
      <c r="D20" s="3">
        <v>5.5</v>
      </c>
      <c r="E20" s="3">
        <v>3.39</v>
      </c>
      <c r="F20" s="3">
        <v>2.57</v>
      </c>
      <c r="G20" s="3">
        <v>18.080000000000002</v>
      </c>
      <c r="H20" s="3">
        <v>2.2000000000000002</v>
      </c>
      <c r="I20" s="3">
        <v>2.0499999999999998</v>
      </c>
      <c r="J20" s="3">
        <v>1.7</v>
      </c>
      <c r="K20" s="3">
        <v>5.95</v>
      </c>
      <c r="L20" s="3">
        <v>24.03</v>
      </c>
      <c r="M20" s="3"/>
      <c r="N20" s="3"/>
      <c r="P20" s="3"/>
    </row>
    <row r="21" spans="1:16" x14ac:dyDescent="0.25">
      <c r="A21" s="5">
        <v>17</v>
      </c>
      <c r="B21" s="3"/>
      <c r="C21" s="3">
        <v>7.56</v>
      </c>
      <c r="D21" s="3">
        <v>5.68</v>
      </c>
      <c r="E21" s="3">
        <v>3.26</v>
      </c>
      <c r="F21" s="3">
        <v>2.5299999999999998</v>
      </c>
      <c r="G21" s="3">
        <v>19.03</v>
      </c>
      <c r="H21" s="3">
        <v>2.19</v>
      </c>
      <c r="I21" s="3">
        <v>2.0499999999999998</v>
      </c>
      <c r="J21" s="3">
        <v>1.7</v>
      </c>
      <c r="K21" s="3">
        <v>5.94</v>
      </c>
      <c r="L21" s="3">
        <v>24.970000000000002</v>
      </c>
      <c r="M21" s="3"/>
      <c r="N21" s="3"/>
      <c r="P21" s="3"/>
    </row>
    <row r="22" spans="1:16" x14ac:dyDescent="0.25">
      <c r="A22" s="5">
        <v>18</v>
      </c>
      <c r="B22" s="3"/>
      <c r="C22" s="3">
        <v>7.65</v>
      </c>
      <c r="D22" s="3">
        <v>5.71</v>
      </c>
      <c r="E22" s="3">
        <v>3.11</v>
      </c>
      <c r="F22" s="3">
        <v>2.5299999999999998</v>
      </c>
      <c r="G22" s="3">
        <v>19</v>
      </c>
      <c r="H22" s="3">
        <v>2.19</v>
      </c>
      <c r="I22" s="3">
        <v>2.04</v>
      </c>
      <c r="J22" s="3">
        <v>1.7</v>
      </c>
      <c r="K22" s="3">
        <v>5.9300000000000006</v>
      </c>
      <c r="L22" s="3">
        <v>24.93</v>
      </c>
      <c r="M22" s="3"/>
      <c r="N22" s="3"/>
      <c r="P22" s="3"/>
    </row>
    <row r="23" spans="1:16" x14ac:dyDescent="0.25">
      <c r="A23" s="5">
        <v>19</v>
      </c>
      <c r="B23" s="3"/>
      <c r="C23" s="3">
        <v>7</v>
      </c>
      <c r="D23" s="3">
        <v>5.59</v>
      </c>
      <c r="E23" s="3">
        <v>3.06</v>
      </c>
      <c r="F23" s="3">
        <v>2.5099999999999998</v>
      </c>
      <c r="G23" s="3">
        <v>18.16</v>
      </c>
      <c r="H23" s="3">
        <v>2.19</v>
      </c>
      <c r="I23" s="3">
        <v>2.04</v>
      </c>
      <c r="J23" s="3">
        <v>1.7</v>
      </c>
      <c r="K23" s="3">
        <v>5.9300000000000006</v>
      </c>
      <c r="L23" s="3">
        <v>24.09</v>
      </c>
      <c r="M23" s="3"/>
      <c r="N23" s="3"/>
      <c r="P23" s="3"/>
    </row>
    <row r="24" spans="1:16" x14ac:dyDescent="0.25">
      <c r="A24" s="5">
        <v>20</v>
      </c>
      <c r="B24" s="3"/>
      <c r="C24" s="3">
        <v>6.7</v>
      </c>
      <c r="D24" s="3">
        <v>5.25</v>
      </c>
      <c r="E24" s="3">
        <v>3.06</v>
      </c>
      <c r="F24" s="3">
        <v>2.4900000000000002</v>
      </c>
      <c r="G24" s="3">
        <v>17.5</v>
      </c>
      <c r="H24" s="3">
        <v>2.1800000000000002</v>
      </c>
      <c r="I24" s="3">
        <v>2.0299999999999998</v>
      </c>
      <c r="J24" s="3">
        <v>1.7</v>
      </c>
      <c r="K24" s="3">
        <v>5.91</v>
      </c>
      <c r="L24" s="3">
        <v>23.41</v>
      </c>
      <c r="M24" s="3"/>
      <c r="N24" s="3"/>
      <c r="P24" s="3"/>
    </row>
    <row r="25" spans="1:16" x14ac:dyDescent="0.25">
      <c r="A25" s="5">
        <v>21</v>
      </c>
      <c r="B25" s="3"/>
      <c r="C25" s="3">
        <v>6.85</v>
      </c>
      <c r="D25" s="3">
        <v>5.19</v>
      </c>
      <c r="E25" s="3">
        <v>3.05</v>
      </c>
      <c r="F25" s="3">
        <v>2.4900000000000002</v>
      </c>
      <c r="G25" s="3">
        <v>17.579999999999998</v>
      </c>
      <c r="H25" s="3">
        <v>2.16</v>
      </c>
      <c r="I25" s="3">
        <v>2.02</v>
      </c>
      <c r="J25" s="3">
        <v>1.7</v>
      </c>
      <c r="K25" s="3">
        <v>5.88</v>
      </c>
      <c r="L25" s="3">
        <v>23.459999999999997</v>
      </c>
      <c r="M25" s="3"/>
      <c r="N25" s="3"/>
      <c r="P25" s="3"/>
    </row>
    <row r="26" spans="1:16" x14ac:dyDescent="0.25">
      <c r="A26" s="5">
        <v>22</v>
      </c>
      <c r="B26" s="3"/>
      <c r="C26" s="3">
        <v>6.88</v>
      </c>
      <c r="D26" s="3">
        <v>5.29</v>
      </c>
      <c r="E26" s="3">
        <v>3.02</v>
      </c>
      <c r="F26" s="3">
        <v>2.4900000000000002</v>
      </c>
      <c r="G26" s="3">
        <v>17.68</v>
      </c>
      <c r="H26" s="3">
        <v>2.15</v>
      </c>
      <c r="I26" s="3">
        <v>2.0099999999999998</v>
      </c>
      <c r="J26" s="3">
        <v>1.7</v>
      </c>
      <c r="K26" s="3">
        <v>5.86</v>
      </c>
      <c r="L26" s="3">
        <v>23.539999999999996</v>
      </c>
      <c r="M26" s="3"/>
      <c r="N26" s="3"/>
      <c r="P26" s="3"/>
    </row>
    <row r="27" spans="1:16" x14ac:dyDescent="0.25">
      <c r="A27" s="5">
        <v>23</v>
      </c>
      <c r="B27" s="3">
        <v>5.41</v>
      </c>
      <c r="C27" s="3">
        <v>6.54</v>
      </c>
      <c r="D27" s="3">
        <v>4.95</v>
      </c>
      <c r="E27" s="3">
        <v>3.03</v>
      </c>
      <c r="F27" s="3">
        <v>2.4700000000000002</v>
      </c>
      <c r="G27" s="3">
        <v>22.4</v>
      </c>
      <c r="H27" s="3">
        <v>2.15</v>
      </c>
      <c r="I27" s="3">
        <v>2</v>
      </c>
      <c r="J27" s="3">
        <v>1.7</v>
      </c>
      <c r="K27" s="3">
        <v>5.8500000000000005</v>
      </c>
      <c r="L27" s="3">
        <v>28.249999999999996</v>
      </c>
      <c r="M27" s="3"/>
      <c r="N27" s="3"/>
      <c r="P27" s="3"/>
    </row>
    <row r="28" spans="1:16" x14ac:dyDescent="0.25">
      <c r="A28" s="5">
        <v>24</v>
      </c>
      <c r="B28" s="3">
        <v>5.12</v>
      </c>
      <c r="C28" s="3">
        <v>5.95</v>
      </c>
      <c r="D28" s="3">
        <v>4.57</v>
      </c>
      <c r="E28" s="3">
        <v>3.01</v>
      </c>
      <c r="F28" s="3">
        <v>2.4500000000000002</v>
      </c>
      <c r="G28" s="3">
        <v>21.099999999999998</v>
      </c>
      <c r="H28" s="3">
        <v>2.14</v>
      </c>
      <c r="I28" s="3">
        <v>1.99</v>
      </c>
      <c r="J28" s="3">
        <v>1.7</v>
      </c>
      <c r="K28" s="3">
        <v>5.83</v>
      </c>
      <c r="L28" s="3">
        <v>26.929999999999996</v>
      </c>
      <c r="M28" s="3"/>
      <c r="N28" s="3"/>
      <c r="P28" s="3"/>
    </row>
    <row r="29" spans="1:16" x14ac:dyDescent="0.25">
      <c r="A29" s="5">
        <v>25</v>
      </c>
      <c r="B29" s="3">
        <v>4.71</v>
      </c>
      <c r="C29" s="3">
        <v>5.43</v>
      </c>
      <c r="D29" s="3">
        <v>4.51</v>
      </c>
      <c r="E29" s="3">
        <v>2.98</v>
      </c>
      <c r="F29" s="3">
        <v>2.4300000000000002</v>
      </c>
      <c r="G29" s="3">
        <v>20.059999999999999</v>
      </c>
      <c r="H29" s="3">
        <v>2.14</v>
      </c>
      <c r="I29" s="3">
        <v>1.99</v>
      </c>
      <c r="J29" s="3">
        <v>1.7</v>
      </c>
      <c r="K29" s="3">
        <v>5.83</v>
      </c>
      <c r="L29" s="3">
        <v>25.889999999999997</v>
      </c>
      <c r="M29" s="3"/>
      <c r="N29" s="3"/>
      <c r="P29" s="3"/>
    </row>
    <row r="30" spans="1:16" x14ac:dyDescent="0.25">
      <c r="A30" s="5">
        <v>26</v>
      </c>
      <c r="B30" s="3">
        <v>4.47</v>
      </c>
      <c r="C30" s="3">
        <v>5.65</v>
      </c>
      <c r="D30" s="3">
        <v>4.38</v>
      </c>
      <c r="E30" s="3">
        <v>2.96</v>
      </c>
      <c r="F30" s="3">
        <v>2.4300000000000002</v>
      </c>
      <c r="G30" s="3">
        <v>19.89</v>
      </c>
      <c r="H30" s="3">
        <v>2.12</v>
      </c>
      <c r="I30" s="3">
        <v>1.99</v>
      </c>
      <c r="J30" s="3">
        <v>1.7</v>
      </c>
      <c r="K30" s="3">
        <v>5.8100000000000005</v>
      </c>
      <c r="L30" s="3">
        <v>25.7</v>
      </c>
      <c r="M30" s="3"/>
      <c r="N30" s="3"/>
      <c r="P30" s="3"/>
    </row>
    <row r="31" spans="1:16" x14ac:dyDescent="0.25">
      <c r="A31" s="5">
        <v>27</v>
      </c>
      <c r="B31" s="3">
        <v>4.62</v>
      </c>
      <c r="C31" s="3">
        <v>5.8</v>
      </c>
      <c r="D31" s="3">
        <v>4.2699999999999996</v>
      </c>
      <c r="E31" s="3">
        <v>2.93</v>
      </c>
      <c r="F31" s="3">
        <v>2.4300000000000002</v>
      </c>
      <c r="G31" s="3">
        <v>20.05</v>
      </c>
      <c r="H31" s="3">
        <v>2.12</v>
      </c>
      <c r="I31" s="3">
        <v>1.95</v>
      </c>
      <c r="J31" s="3">
        <v>1.7</v>
      </c>
      <c r="K31" s="3">
        <v>5.7700000000000005</v>
      </c>
      <c r="L31" s="3">
        <v>25.82</v>
      </c>
      <c r="M31" s="3"/>
      <c r="N31" s="3"/>
      <c r="P31" s="3"/>
    </row>
    <row r="32" spans="1:16" x14ac:dyDescent="0.25">
      <c r="A32" s="5">
        <v>28</v>
      </c>
      <c r="B32" s="3">
        <v>4.54</v>
      </c>
      <c r="C32" s="3">
        <v>5.93</v>
      </c>
      <c r="D32" s="3">
        <v>4.1399999999999997</v>
      </c>
      <c r="E32" s="3">
        <v>2.91</v>
      </c>
      <c r="F32" s="3">
        <v>2.4300000000000002</v>
      </c>
      <c r="G32" s="3">
        <v>19.95</v>
      </c>
      <c r="H32" s="3">
        <v>2.1</v>
      </c>
      <c r="I32" s="3">
        <v>1.94</v>
      </c>
      <c r="J32" s="3">
        <v>1.7</v>
      </c>
      <c r="K32" s="3">
        <v>5.74</v>
      </c>
      <c r="L32" s="3">
        <v>25.69</v>
      </c>
      <c r="M32" s="3"/>
      <c r="N32" s="3"/>
      <c r="P32" s="3"/>
    </row>
    <row r="33" spans="1:16" x14ac:dyDescent="0.25">
      <c r="A33" s="5">
        <v>29</v>
      </c>
      <c r="B33" s="3">
        <v>4.57</v>
      </c>
      <c r="C33" s="3">
        <v>5.82</v>
      </c>
      <c r="D33" s="3">
        <v>4.18</v>
      </c>
      <c r="E33" s="3">
        <v>2.89</v>
      </c>
      <c r="F33" s="3">
        <v>2.4</v>
      </c>
      <c r="G33" s="3">
        <v>19.86</v>
      </c>
      <c r="H33" s="3">
        <v>2.09</v>
      </c>
      <c r="I33" s="3">
        <v>1.91</v>
      </c>
      <c r="J33" s="3">
        <v>1.7</v>
      </c>
      <c r="K33" s="3">
        <v>5.7</v>
      </c>
      <c r="L33" s="3">
        <v>25.56</v>
      </c>
      <c r="M33" s="3"/>
      <c r="N33" s="3"/>
      <c r="P33" s="3"/>
    </row>
    <row r="34" spans="1:16" x14ac:dyDescent="0.25">
      <c r="A34" s="5">
        <v>30</v>
      </c>
      <c r="B34" s="3">
        <v>4.62</v>
      </c>
      <c r="C34" s="3">
        <v>5.51</v>
      </c>
      <c r="D34" s="3">
        <v>4.26</v>
      </c>
      <c r="E34" s="3">
        <v>2.85</v>
      </c>
      <c r="F34" s="3">
        <v>2.4</v>
      </c>
      <c r="G34" s="3">
        <v>19.639999999999997</v>
      </c>
      <c r="H34" s="3">
        <v>2.08</v>
      </c>
      <c r="I34" s="3"/>
      <c r="J34" s="3">
        <v>1.7</v>
      </c>
      <c r="K34" s="3">
        <v>3.7800000000000002</v>
      </c>
      <c r="L34" s="3">
        <v>23.419999999999998</v>
      </c>
      <c r="M34" s="3"/>
      <c r="N34" s="3"/>
      <c r="P34" s="3"/>
    </row>
    <row r="35" spans="1:16" x14ac:dyDescent="0.25">
      <c r="A35" s="5">
        <v>31</v>
      </c>
      <c r="B35" s="3">
        <v>4.5599999999999996</v>
      </c>
      <c r="C35" s="3"/>
      <c r="D35" s="3">
        <v>4.38</v>
      </c>
      <c r="E35" s="3"/>
      <c r="F35" s="3">
        <v>2.39</v>
      </c>
      <c r="G35" s="3">
        <v>11.33</v>
      </c>
      <c r="H35" s="3">
        <v>2.0699999999999998</v>
      </c>
      <c r="I35" s="3"/>
      <c r="J35" s="3">
        <v>1.7</v>
      </c>
      <c r="K35" s="3">
        <v>3.7699999999999996</v>
      </c>
      <c r="L35" s="3">
        <v>15.1</v>
      </c>
      <c r="M35" s="3"/>
      <c r="N35" s="3"/>
      <c r="P35" s="3"/>
    </row>
    <row r="36" spans="1:16" x14ac:dyDescent="0.25">
      <c r="A36" s="5" t="s">
        <v>6</v>
      </c>
      <c r="B36" s="3">
        <v>42.62</v>
      </c>
      <c r="C36" s="3">
        <v>168.47</v>
      </c>
      <c r="D36" s="3">
        <v>162.83999999999997</v>
      </c>
      <c r="E36" s="3">
        <v>103.08200000000001</v>
      </c>
      <c r="F36" s="3">
        <v>80.700000000000045</v>
      </c>
      <c r="G36" s="3">
        <v>557.71199999999999</v>
      </c>
      <c r="H36" s="3">
        <v>68.629999999999981</v>
      </c>
      <c r="I36" s="3">
        <v>58.9</v>
      </c>
      <c r="J36" s="3">
        <v>53.700000000000031</v>
      </c>
      <c r="K36" s="3">
        <v>181.23000000000005</v>
      </c>
      <c r="L36" s="3">
        <v>738.94200000000001</v>
      </c>
      <c r="M36" s="3"/>
      <c r="N36" s="3"/>
      <c r="P36" s="3"/>
    </row>
    <row r="37" spans="1:16" x14ac:dyDescent="0.25">
      <c r="B37" s="5"/>
      <c r="C37" s="3"/>
      <c r="D37" s="3"/>
      <c r="E37" s="3"/>
      <c r="F37" s="3"/>
      <c r="G37" s="3"/>
      <c r="H37" s="3"/>
      <c r="I37" s="3"/>
      <c r="J37" s="3"/>
      <c r="L37" s="3"/>
      <c r="M37" s="3"/>
      <c r="N37" s="3"/>
      <c r="P37" s="3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J7"/>
  <sheetViews>
    <sheetView workbookViewId="0"/>
  </sheetViews>
  <sheetFormatPr defaultRowHeight="15" x14ac:dyDescent="0.25"/>
  <cols>
    <col min="1" max="1" width="25.85546875" customWidth="1"/>
    <col min="2" max="2" width="16.28515625" customWidth="1"/>
    <col min="3" max="9" width="6.42578125" customWidth="1"/>
    <col min="10" max="10" width="11.28515625" customWidth="1"/>
    <col min="11" max="11" width="3" customWidth="1"/>
    <col min="12" max="12" width="4.5703125" customWidth="1"/>
    <col min="13" max="14" width="11.28515625" customWidth="1"/>
    <col min="15" max="24" width="18.140625" bestFit="1" customWidth="1"/>
    <col min="25" max="25" width="16.5703125" bestFit="1" customWidth="1"/>
    <col min="26" max="26" width="23.140625" bestFit="1" customWidth="1"/>
  </cols>
  <sheetData>
    <row r="3" spans="1:10" x14ac:dyDescent="0.25">
      <c r="A3" s="4" t="s">
        <v>43</v>
      </c>
      <c r="B3" s="4" t="s">
        <v>5</v>
      </c>
    </row>
    <row r="4" spans="1:10" x14ac:dyDescent="0.25">
      <c r="A4" s="4" t="s">
        <v>7</v>
      </c>
      <c r="B4" s="64">
        <v>1</v>
      </c>
      <c r="C4" s="64">
        <v>2</v>
      </c>
      <c r="D4" s="64">
        <v>3</v>
      </c>
      <c r="E4" s="64">
        <v>8</v>
      </c>
      <c r="F4" s="64">
        <v>9</v>
      </c>
      <c r="G4" s="64">
        <v>10</v>
      </c>
      <c r="H4" s="64">
        <v>11</v>
      </c>
      <c r="I4" s="64">
        <v>12</v>
      </c>
      <c r="J4" s="64" t="s">
        <v>6</v>
      </c>
    </row>
    <row r="5" spans="1:10" x14ac:dyDescent="0.25">
      <c r="A5" s="5">
        <v>1975</v>
      </c>
      <c r="B5" s="65"/>
      <c r="C5" s="65"/>
      <c r="D5" s="65"/>
      <c r="E5" s="65">
        <v>4.7355555555555551</v>
      </c>
      <c r="F5" s="65">
        <v>5.6156666666666668</v>
      </c>
      <c r="G5" s="65">
        <v>5.2529032258064507</v>
      </c>
      <c r="H5" s="65">
        <v>3.436066666666667</v>
      </c>
      <c r="I5" s="65">
        <v>2.6032258064516145</v>
      </c>
      <c r="J5" s="65">
        <v>4.2573435114503795</v>
      </c>
    </row>
    <row r="6" spans="1:10" x14ac:dyDescent="0.25">
      <c r="A6" s="5">
        <v>1976</v>
      </c>
      <c r="B6" s="65">
        <v>2.213870967741935</v>
      </c>
      <c r="C6" s="65">
        <v>2.0310344827586206</v>
      </c>
      <c r="D6" s="65">
        <v>1.7322580645161301</v>
      </c>
      <c r="E6" s="65"/>
      <c r="F6" s="65"/>
      <c r="G6" s="65"/>
      <c r="H6" s="65"/>
      <c r="I6" s="65"/>
      <c r="J6" s="65">
        <v>1.9915384615384595</v>
      </c>
    </row>
    <row r="7" spans="1:10" x14ac:dyDescent="0.25">
      <c r="A7" s="5" t="s">
        <v>6</v>
      </c>
      <c r="B7" s="65">
        <v>2.213870967741935</v>
      </c>
      <c r="C7" s="65">
        <v>2.0310344827586206</v>
      </c>
      <c r="D7" s="65">
        <v>1.7322580645161301</v>
      </c>
      <c r="E7" s="65">
        <v>4.7355555555555551</v>
      </c>
      <c r="F7" s="65">
        <v>5.6156666666666668</v>
      </c>
      <c r="G7" s="65">
        <v>5.2529032258064507</v>
      </c>
      <c r="H7" s="65">
        <v>3.436066666666667</v>
      </c>
      <c r="I7" s="65">
        <v>2.6032258064516145</v>
      </c>
      <c r="J7" s="65">
        <v>3.3285675675675654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M31"/>
  <sheetViews>
    <sheetView showGridLines="0" zoomScaleNormal="100" workbookViewId="0">
      <selection sqref="A1:N1"/>
    </sheetView>
  </sheetViews>
  <sheetFormatPr defaultRowHeight="15" x14ac:dyDescent="0.25"/>
  <cols>
    <col min="1" max="1" width="13.28515625" style="32" customWidth="1"/>
    <col min="2" max="5" width="5.7109375" style="32" customWidth="1"/>
    <col min="6" max="6" width="6.5703125" style="32" customWidth="1"/>
    <col min="7" max="7" width="8.140625" style="32" customWidth="1"/>
    <col min="8" max="8" width="6.28515625" style="32" customWidth="1"/>
    <col min="9" max="10" width="7.42578125" style="32" customWidth="1"/>
    <col min="11" max="12" width="5.7109375" style="32" customWidth="1"/>
    <col min="13" max="13" width="6.85546875" style="32" customWidth="1"/>
    <col min="14" max="14" width="8.42578125" style="32" customWidth="1"/>
    <col min="15" max="17" width="5.7109375" style="32" customWidth="1"/>
    <col min="18" max="19" width="15.5703125" style="32" customWidth="1"/>
    <col min="20" max="91" width="5.7109375" style="32" customWidth="1"/>
  </cols>
  <sheetData>
    <row r="1" spans="1:78" ht="26.25" x14ac:dyDescent="0.4">
      <c r="A1" s="59" t="str">
        <f>+DailyData!A1</f>
        <v>Mabole Hydrological Station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</row>
    <row r="2" spans="1:78" s="32" customFormat="1" ht="26.25" x14ac:dyDescent="0.4">
      <c r="A2" s="59" t="str">
        <f>+DailyData!A2</f>
        <v>Mean Daily Water Level (m)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s="32" customFormat="1" ht="23.25" x14ac:dyDescent="0.35">
      <c r="A3" s="60" t="str">
        <f>+DailyData!B14</f>
        <v>23 August 1975 to 31 March 1976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s="32" customFormat="1" ht="12" customHeight="1" x14ac:dyDescent="0.3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s="32" customFormat="1" ht="23.25" x14ac:dyDescent="0.35">
      <c r="A5" s="16" t="s">
        <v>17</v>
      </c>
      <c r="B5" s="13"/>
      <c r="C5" s="13"/>
      <c r="D5" s="9"/>
      <c r="E5" s="14"/>
      <c r="F5" s="53"/>
      <c r="G5" s="53"/>
      <c r="H5" s="53"/>
      <c r="I5" s="53"/>
      <c r="J5" s="53"/>
      <c r="K5" s="53"/>
      <c r="L5" s="53"/>
      <c r="M5" s="53"/>
      <c r="N5" s="53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8.75" customHeight="1" x14ac:dyDescent="0.35">
      <c r="A6" s="15"/>
      <c r="G6" s="10"/>
      <c r="H6" s="26" t="str">
        <f>+DailyData!D5</f>
        <v>Degs</v>
      </c>
      <c r="I6" s="26" t="str">
        <f>+DailyData!E5</f>
        <v>Mins</v>
      </c>
      <c r="J6" s="51"/>
      <c r="K6" s="6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9.5" customHeight="1" x14ac:dyDescent="0.35">
      <c r="A7" s="18" t="str">
        <f>+DailyData!A6</f>
        <v>River Basin</v>
      </c>
      <c r="C7" s="17" t="str">
        <f>+DailyData!B6</f>
        <v>Litlle Scarcies (Mabole)</v>
      </c>
      <c r="G7" s="29" t="str">
        <f>+DailyData!C6</f>
        <v>Longitude</v>
      </c>
      <c r="H7" s="26">
        <f>+DailyData!D6</f>
        <v>12</v>
      </c>
      <c r="I7" s="26">
        <f>+DailyData!E6</f>
        <v>6</v>
      </c>
      <c r="J7" s="5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8.75" customHeight="1" x14ac:dyDescent="0.35">
      <c r="A8" s="18" t="str">
        <f>+DailyData!A7</f>
        <v>Catchment (km²)</v>
      </c>
      <c r="C8" s="17" t="str">
        <f>+DailyData!B7</f>
        <v>Not recorded</v>
      </c>
      <c r="G8" s="29" t="str">
        <f>+DailyData!C7</f>
        <v>Latitude</v>
      </c>
      <c r="H8" s="26">
        <f>+DailyData!D7</f>
        <v>8</v>
      </c>
      <c r="I8" s="26">
        <f>+DailyData!E7</f>
        <v>58</v>
      </c>
      <c r="J8" s="5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0.5" customHeight="1" x14ac:dyDescent="0.35">
      <c r="A9" s="2"/>
      <c r="B9" s="2"/>
      <c r="C9" s="2"/>
      <c r="D9" s="24"/>
      <c r="E9" s="25"/>
      <c r="F9" s="51"/>
      <c r="H9" s="51"/>
      <c r="I9" s="51"/>
      <c r="J9" s="51"/>
      <c r="K9" s="51"/>
      <c r="L9" s="51"/>
      <c r="M9" s="51"/>
      <c r="N9" s="5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7.25" customHeight="1" x14ac:dyDescent="0.2">
      <c r="A10" s="58" t="str">
        <f>+DailyData!A9</f>
        <v>The station is located on the left bank about 20 metres upstream of the bridge near Magere town, about 7 miles from Makeni.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30" customHeight="1" x14ac:dyDescent="0.2">
      <c r="A11" s="58" t="str">
        <f>+DailyData!A10</f>
        <v>Rating curve has not been established.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7.25" customHeight="1" x14ac:dyDescent="0.2">
      <c r="A12" s="52"/>
      <c r="B12" s="52"/>
      <c r="C12" s="52"/>
      <c r="D12" s="52"/>
      <c r="E12" s="52"/>
      <c r="F12" s="31"/>
      <c r="G12" s="31"/>
      <c r="H12" s="31"/>
      <c r="I12" s="31"/>
      <c r="J12" s="31"/>
      <c r="K12" s="31"/>
      <c r="L12" s="31"/>
      <c r="M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8.75" x14ac:dyDescent="0.3">
      <c r="A13" s="33" t="s">
        <v>19</v>
      </c>
      <c r="B13" s="34"/>
      <c r="C13" s="34"/>
      <c r="D13" s="34"/>
      <c r="E13" s="34"/>
      <c r="F13" s="34"/>
      <c r="G13" s="34"/>
      <c r="H13" s="35"/>
      <c r="I13" s="36"/>
      <c r="J13" s="34"/>
      <c r="K13" s="34"/>
      <c r="L13" s="34"/>
      <c r="M13" s="34"/>
      <c r="N13" s="37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4.25" customHeight="1" x14ac:dyDescent="0.2">
      <c r="A14" s="41">
        <f>+DailyData!A17</f>
        <v>1976</v>
      </c>
      <c r="B14" s="32" t="str">
        <f>+DailyData!B17</f>
        <v>Hydrological Year Book of Sierra Leone (1 May 1970 - 31 March 1976)</v>
      </c>
      <c r="F14" s="31"/>
      <c r="G14" s="31"/>
      <c r="H14" s="38"/>
      <c r="I14" s="39"/>
      <c r="J14" s="31"/>
      <c r="L14" s="31"/>
      <c r="M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2" x14ac:dyDescent="0.2">
      <c r="B15" s="32" t="str">
        <f>+DailyData!B18</f>
        <v>UNDP / MEP (Water Supply Division)  SIL/72/007</v>
      </c>
      <c r="F15" s="31"/>
      <c r="G15" s="31"/>
      <c r="H15" s="38"/>
      <c r="I15" s="39"/>
      <c r="J15" s="31"/>
      <c r="K15" s="31"/>
      <c r="L15" s="31"/>
      <c r="M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2" customHeight="1" x14ac:dyDescent="0.2">
      <c r="B16" s="32" t="str">
        <f>+DailyData!B19</f>
        <v>Page 85</v>
      </c>
      <c r="F16" s="31"/>
      <c r="G16" s="31"/>
      <c r="H16" s="38"/>
      <c r="I16" s="39"/>
      <c r="J16" s="31"/>
      <c r="K16" s="31"/>
      <c r="L16" s="31"/>
      <c r="M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91" x14ac:dyDescent="0.25">
      <c r="A17" s="3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</row>
    <row r="18" spans="1:91" ht="24.75" customHeight="1" x14ac:dyDescent="0.3">
      <c r="A18" s="33" t="s">
        <v>44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1:91" s="46" customFormat="1" x14ac:dyDescent="0.25">
      <c r="A19" s="44" t="s">
        <v>1</v>
      </c>
      <c r="B19" s="44" t="s">
        <v>20</v>
      </c>
      <c r="C19" s="44" t="s">
        <v>21</v>
      </c>
      <c r="D19" s="44" t="s">
        <v>22</v>
      </c>
      <c r="E19" s="44" t="s">
        <v>23</v>
      </c>
      <c r="F19" s="44" t="s">
        <v>24</v>
      </c>
      <c r="G19" s="44" t="s">
        <v>25</v>
      </c>
      <c r="H19" s="44" t="s">
        <v>26</v>
      </c>
      <c r="I19" s="44" t="s">
        <v>27</v>
      </c>
      <c r="J19" s="44" t="s">
        <v>28</v>
      </c>
      <c r="K19" s="44" t="s">
        <v>29</v>
      </c>
      <c r="L19" s="44" t="s">
        <v>30</v>
      </c>
      <c r="M19" s="44" t="s">
        <v>31</v>
      </c>
      <c r="N19" s="45"/>
      <c r="O19" s="40"/>
      <c r="P19" s="40"/>
      <c r="Q19" s="40"/>
      <c r="R19" s="45"/>
      <c r="S19" s="45"/>
      <c r="T19" s="45"/>
      <c r="U19" s="45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</row>
    <row r="20" spans="1:91" x14ac:dyDescent="0.25">
      <c r="A20" s="41">
        <v>1975</v>
      </c>
      <c r="B20" s="55"/>
      <c r="C20" s="55"/>
      <c r="D20" s="55"/>
      <c r="E20" s="55"/>
      <c r="F20" s="55"/>
      <c r="G20" s="55"/>
      <c r="H20" s="55"/>
      <c r="I20" s="65">
        <v>4.7355555555555551</v>
      </c>
      <c r="J20" s="65">
        <v>5.6156666666666668</v>
      </c>
      <c r="K20" s="65">
        <v>5.2529032258064507</v>
      </c>
      <c r="L20" s="65">
        <v>3.436066666666667</v>
      </c>
      <c r="M20" s="65">
        <v>2.6032258064516145</v>
      </c>
      <c r="N20" s="48"/>
      <c r="R20" s="42"/>
    </row>
    <row r="21" spans="1:91" s="32" customFormat="1" x14ac:dyDescent="0.25">
      <c r="A21" s="41">
        <v>1976</v>
      </c>
      <c r="B21" s="55">
        <v>2.213870967741935</v>
      </c>
      <c r="C21" s="55">
        <v>2.0310344827586206</v>
      </c>
      <c r="D21" s="55">
        <v>1.7322580645161301</v>
      </c>
      <c r="E21" s="55"/>
      <c r="F21" s="55"/>
      <c r="G21" s="55"/>
      <c r="H21" s="55"/>
      <c r="I21" s="55"/>
      <c r="J21" s="55"/>
      <c r="K21" s="55"/>
      <c r="L21" s="55"/>
      <c r="M21" s="54"/>
      <c r="N21" s="48"/>
      <c r="R21" s="42"/>
      <c r="S21" s="43"/>
    </row>
    <row r="22" spans="1:91" s="32" customFormat="1" ht="6" customHeight="1" x14ac:dyDescent="0.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R22" s="42"/>
    </row>
    <row r="23" spans="1:91" s="32" customFormat="1" ht="12" x14ac:dyDescent="0.2">
      <c r="A23" s="4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</row>
    <row r="24" spans="1:91" s="32" customFormat="1" ht="12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91" x14ac:dyDescent="0.2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91" x14ac:dyDescent="0.2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9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91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91" x14ac:dyDescent="0.2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91" x14ac:dyDescent="0.2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91" x14ac:dyDescent="0.2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</sheetData>
  <mergeCells count="5">
    <mergeCell ref="A1:N1"/>
    <mergeCell ref="A2:N2"/>
    <mergeCell ref="A3:N3"/>
    <mergeCell ref="A10:N10"/>
    <mergeCell ref="A11:N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DailyData</vt:lpstr>
      <vt:lpstr>DailyPivot</vt:lpstr>
      <vt:lpstr>MonthlyPivot</vt:lpstr>
      <vt:lpstr>Monthly Report</vt:lpstr>
      <vt:lpstr>'Monthly Report'!Print_Titles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2014-03-30T18:05:10Z</cp:lastPrinted>
  <dcterms:created xsi:type="dcterms:W3CDTF">2014-03-13T08:42:17Z</dcterms:created>
  <dcterms:modified xsi:type="dcterms:W3CDTF">2014-08-12T13:41:33Z</dcterms:modified>
</cp:coreProperties>
</file>