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Data" sheetId="1" r:id="rId1"/>
    <sheet name="Graphs" sheetId="6" r:id="rId2"/>
  </sheets>
  <calcPr calcId="145621"/>
</workbook>
</file>

<file path=xl/calcChain.xml><?xml version="1.0" encoding="utf-8"?>
<calcChain xmlns="http://schemas.openxmlformats.org/spreadsheetml/2006/main">
  <c r="A2" i="6" l="1"/>
  <c r="A1" i="6"/>
  <c r="E103" i="1" l="1"/>
  <c r="E111" i="1"/>
  <c r="E119" i="1"/>
  <c r="C134" i="1"/>
  <c r="C130" i="1"/>
  <c r="C126" i="1"/>
  <c r="C122" i="1"/>
  <c r="C118" i="1"/>
  <c r="C114" i="1"/>
  <c r="C110" i="1"/>
  <c r="C106" i="1"/>
  <c r="C102" i="1"/>
  <c r="C98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D72" i="1"/>
  <c r="E72" i="1"/>
  <c r="F72" i="1"/>
  <c r="F115" i="1" s="1"/>
  <c r="G72" i="1"/>
  <c r="H72" i="1"/>
  <c r="I72" i="1"/>
  <c r="J72" i="1"/>
  <c r="K72" i="1"/>
  <c r="L72" i="1"/>
  <c r="M72" i="1"/>
  <c r="N72" i="1"/>
  <c r="O72" i="1"/>
  <c r="P72" i="1"/>
  <c r="Q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D76" i="1"/>
  <c r="E76" i="1"/>
  <c r="F76" i="1"/>
  <c r="J119" i="1" s="1"/>
  <c r="G76" i="1"/>
  <c r="H76" i="1"/>
  <c r="I76" i="1"/>
  <c r="J76" i="1"/>
  <c r="K76" i="1"/>
  <c r="L76" i="1"/>
  <c r="M76" i="1"/>
  <c r="N76" i="1"/>
  <c r="O76" i="1"/>
  <c r="P76" i="1"/>
  <c r="Q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D79" i="1"/>
  <c r="D122" i="1" s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D87" i="1"/>
  <c r="D130" i="1" s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D88" i="1"/>
  <c r="E88" i="1"/>
  <c r="F88" i="1"/>
  <c r="H131" i="1" s="1"/>
  <c r="G88" i="1"/>
  <c r="H88" i="1"/>
  <c r="I88" i="1"/>
  <c r="J88" i="1"/>
  <c r="K88" i="1"/>
  <c r="L88" i="1"/>
  <c r="M88" i="1"/>
  <c r="N88" i="1"/>
  <c r="O88" i="1"/>
  <c r="P88" i="1"/>
  <c r="Q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D91" i="1"/>
  <c r="D134" i="1" s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C55" i="1"/>
  <c r="C56" i="1"/>
  <c r="C57" i="1"/>
  <c r="C58" i="1"/>
  <c r="K101" i="1" s="1"/>
  <c r="C59" i="1"/>
  <c r="C60" i="1"/>
  <c r="C61" i="1"/>
  <c r="J104" i="1" s="1"/>
  <c r="C62" i="1"/>
  <c r="G105" i="1" s="1"/>
  <c r="C63" i="1"/>
  <c r="C64" i="1"/>
  <c r="C65" i="1"/>
  <c r="F108" i="1" s="1"/>
  <c r="C66" i="1"/>
  <c r="C67" i="1"/>
  <c r="C68" i="1"/>
  <c r="C69" i="1"/>
  <c r="C70" i="1"/>
  <c r="D113" i="1" s="1"/>
  <c r="C71" i="1"/>
  <c r="C72" i="1"/>
  <c r="C73" i="1"/>
  <c r="N116" i="1" s="1"/>
  <c r="C74" i="1"/>
  <c r="C117" i="1" s="1"/>
  <c r="C75" i="1"/>
  <c r="C76" i="1"/>
  <c r="C77" i="1"/>
  <c r="C120" i="1" s="1"/>
  <c r="C78" i="1"/>
  <c r="C121" i="1" s="1"/>
  <c r="C79" i="1"/>
  <c r="C80" i="1"/>
  <c r="C123" i="1" s="1"/>
  <c r="C81" i="1"/>
  <c r="C124" i="1" s="1"/>
  <c r="C82" i="1"/>
  <c r="C125" i="1" s="1"/>
  <c r="C83" i="1"/>
  <c r="C84" i="1"/>
  <c r="C127" i="1" s="1"/>
  <c r="C85" i="1"/>
  <c r="C128" i="1" s="1"/>
  <c r="C86" i="1"/>
  <c r="C129" i="1" s="1"/>
  <c r="C87" i="1"/>
  <c r="C88" i="1"/>
  <c r="C89" i="1"/>
  <c r="C132" i="1" s="1"/>
  <c r="C90" i="1"/>
  <c r="C133" i="1" s="1"/>
  <c r="C91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C54" i="1"/>
  <c r="H97" i="1" s="1"/>
  <c r="D112" i="1" l="1"/>
  <c r="H112" i="1"/>
  <c r="L112" i="1"/>
  <c r="C112" i="1"/>
  <c r="E112" i="1"/>
  <c r="I112" i="1"/>
  <c r="M112" i="1"/>
  <c r="K112" i="1"/>
  <c r="F112" i="1"/>
  <c r="N112" i="1"/>
  <c r="D100" i="1"/>
  <c r="H100" i="1"/>
  <c r="L100" i="1"/>
  <c r="C100" i="1"/>
  <c r="E100" i="1"/>
  <c r="I100" i="1"/>
  <c r="M100" i="1"/>
  <c r="F100" i="1"/>
  <c r="G100" i="1"/>
  <c r="J100" i="1"/>
  <c r="K100" i="1"/>
  <c r="F128" i="1"/>
  <c r="D120" i="1"/>
  <c r="I118" i="1"/>
  <c r="D118" i="1"/>
  <c r="L118" i="1"/>
  <c r="E114" i="1"/>
  <c r="M114" i="1"/>
  <c r="H114" i="1"/>
  <c r="J111" i="1"/>
  <c r="I110" i="1"/>
  <c r="D110" i="1"/>
  <c r="L110" i="1"/>
  <c r="E110" i="1"/>
  <c r="M110" i="1"/>
  <c r="F107" i="1"/>
  <c r="N107" i="1"/>
  <c r="E106" i="1"/>
  <c r="M106" i="1"/>
  <c r="H106" i="1"/>
  <c r="I106" i="1"/>
  <c r="J103" i="1"/>
  <c r="I102" i="1"/>
  <c r="D102" i="1"/>
  <c r="L102" i="1"/>
  <c r="E102" i="1"/>
  <c r="M102" i="1"/>
  <c r="J99" i="1"/>
  <c r="D98" i="1"/>
  <c r="H98" i="1"/>
  <c r="L98" i="1"/>
  <c r="M98" i="1"/>
  <c r="E98" i="1"/>
  <c r="C101" i="1"/>
  <c r="K117" i="1"/>
  <c r="F116" i="1"/>
  <c r="L114" i="1"/>
  <c r="G113" i="1"/>
  <c r="M111" i="1"/>
  <c r="N108" i="1"/>
  <c r="D106" i="1"/>
  <c r="N99" i="1"/>
  <c r="K97" i="1"/>
  <c r="M118" i="1"/>
  <c r="H117" i="1"/>
  <c r="N115" i="1"/>
  <c r="I114" i="1"/>
  <c r="H102" i="1"/>
  <c r="I98" i="1"/>
  <c r="M119" i="1"/>
  <c r="H118" i="1"/>
  <c r="I115" i="1"/>
  <c r="D114" i="1"/>
  <c r="J112" i="1"/>
  <c r="H110" i="1"/>
  <c r="I107" i="1"/>
  <c r="D116" i="1"/>
  <c r="H116" i="1"/>
  <c r="L116" i="1"/>
  <c r="C116" i="1"/>
  <c r="E116" i="1"/>
  <c r="I116" i="1"/>
  <c r="M116" i="1"/>
  <c r="G116" i="1"/>
  <c r="J116" i="1"/>
  <c r="D108" i="1"/>
  <c r="H108" i="1"/>
  <c r="L108" i="1"/>
  <c r="C108" i="1"/>
  <c r="E108" i="1"/>
  <c r="I108" i="1"/>
  <c r="M108" i="1"/>
  <c r="G108" i="1"/>
  <c r="J108" i="1"/>
  <c r="K108" i="1"/>
  <c r="D104" i="1"/>
  <c r="H104" i="1"/>
  <c r="L104" i="1"/>
  <c r="C104" i="1"/>
  <c r="E104" i="1"/>
  <c r="I104" i="1"/>
  <c r="M104" i="1"/>
  <c r="K104" i="1"/>
  <c r="F104" i="1"/>
  <c r="N104" i="1"/>
  <c r="G104" i="1"/>
  <c r="D132" i="1"/>
  <c r="E97" i="1"/>
  <c r="I97" i="1"/>
  <c r="M97" i="1"/>
  <c r="F97" i="1"/>
  <c r="J97" i="1"/>
  <c r="N97" i="1"/>
  <c r="D97" i="1"/>
  <c r="L97" i="1"/>
  <c r="G97" i="1"/>
  <c r="C97" i="1"/>
  <c r="E117" i="1"/>
  <c r="I117" i="1"/>
  <c r="M117" i="1"/>
  <c r="F117" i="1"/>
  <c r="J117" i="1"/>
  <c r="N117" i="1"/>
  <c r="D117" i="1"/>
  <c r="L117" i="1"/>
  <c r="G117" i="1"/>
  <c r="E113" i="1"/>
  <c r="I113" i="1"/>
  <c r="M113" i="1"/>
  <c r="F113" i="1"/>
  <c r="J113" i="1"/>
  <c r="N113" i="1"/>
  <c r="H113" i="1"/>
  <c r="C113" i="1"/>
  <c r="K113" i="1"/>
  <c r="E109" i="1"/>
  <c r="I109" i="1"/>
  <c r="M109" i="1"/>
  <c r="F109" i="1"/>
  <c r="J109" i="1"/>
  <c r="N109" i="1"/>
  <c r="D109" i="1"/>
  <c r="L109" i="1"/>
  <c r="G109" i="1"/>
  <c r="H109" i="1"/>
  <c r="E105" i="1"/>
  <c r="I105" i="1"/>
  <c r="M105" i="1"/>
  <c r="F105" i="1"/>
  <c r="J105" i="1"/>
  <c r="N105" i="1"/>
  <c r="H105" i="1"/>
  <c r="C105" i="1"/>
  <c r="K105" i="1"/>
  <c r="D105" i="1"/>
  <c r="L105" i="1"/>
  <c r="E101" i="1"/>
  <c r="I101" i="1"/>
  <c r="M101" i="1"/>
  <c r="F101" i="1"/>
  <c r="J101" i="1"/>
  <c r="N101" i="1"/>
  <c r="D101" i="1"/>
  <c r="L101" i="1"/>
  <c r="G101" i="1"/>
  <c r="H101" i="1"/>
  <c r="E134" i="1"/>
  <c r="E132" i="1"/>
  <c r="C109" i="1"/>
  <c r="E118" i="1"/>
  <c r="K116" i="1"/>
  <c r="L113" i="1"/>
  <c r="G112" i="1"/>
  <c r="K109" i="1"/>
  <c r="L106" i="1"/>
  <c r="M103" i="1"/>
  <c r="N100" i="1"/>
  <c r="G119" i="1"/>
  <c r="K119" i="1"/>
  <c r="D119" i="1"/>
  <c r="H119" i="1"/>
  <c r="L119" i="1"/>
  <c r="C119" i="1"/>
  <c r="G107" i="1"/>
  <c r="K107" i="1"/>
  <c r="D107" i="1"/>
  <c r="H107" i="1"/>
  <c r="L107" i="1"/>
  <c r="C107" i="1"/>
  <c r="G99" i="1"/>
  <c r="K99" i="1"/>
  <c r="D99" i="1"/>
  <c r="H99" i="1"/>
  <c r="L99" i="1"/>
  <c r="C99" i="1"/>
  <c r="E99" i="1"/>
  <c r="I99" i="1"/>
  <c r="M99" i="1"/>
  <c r="D131" i="1"/>
  <c r="C131" i="1"/>
  <c r="G115" i="1"/>
  <c r="K115" i="1"/>
  <c r="D115" i="1"/>
  <c r="H115" i="1"/>
  <c r="L115" i="1"/>
  <c r="C115" i="1"/>
  <c r="G111" i="1"/>
  <c r="K111" i="1"/>
  <c r="D111" i="1"/>
  <c r="H111" i="1"/>
  <c r="L111" i="1"/>
  <c r="C111" i="1"/>
  <c r="G103" i="1"/>
  <c r="K103" i="1"/>
  <c r="D103" i="1"/>
  <c r="H103" i="1"/>
  <c r="L103" i="1"/>
  <c r="C103" i="1"/>
  <c r="F131" i="1"/>
  <c r="I119" i="1"/>
  <c r="M115" i="1"/>
  <c r="E115" i="1"/>
  <c r="I111" i="1"/>
  <c r="M107" i="1"/>
  <c r="E107" i="1"/>
  <c r="I103" i="1"/>
  <c r="F99" i="1"/>
  <c r="F130" i="1"/>
  <c r="F118" i="1"/>
  <c r="F114" i="1"/>
  <c r="F110" i="1"/>
  <c r="F106" i="1"/>
  <c r="F102" i="1"/>
  <c r="F98" i="1"/>
  <c r="N119" i="1"/>
  <c r="F119" i="1"/>
  <c r="J115" i="1"/>
  <c r="N111" i="1"/>
  <c r="F111" i="1"/>
  <c r="J107" i="1"/>
  <c r="N103" i="1"/>
  <c r="F103" i="1"/>
  <c r="D133" i="1"/>
  <c r="E131" i="1"/>
  <c r="D127" i="1"/>
  <c r="F122" i="1"/>
  <c r="F121" i="1"/>
  <c r="K118" i="1"/>
  <c r="G118" i="1"/>
  <c r="K114" i="1"/>
  <c r="G114" i="1"/>
  <c r="K110" i="1"/>
  <c r="G110" i="1"/>
  <c r="K106" i="1"/>
  <c r="G106" i="1"/>
  <c r="K102" i="1"/>
  <c r="G102" i="1"/>
  <c r="K98" i="1"/>
  <c r="G98" i="1"/>
  <c r="G120" i="1"/>
  <c r="N118" i="1"/>
  <c r="J118" i="1"/>
  <c r="N114" i="1"/>
  <c r="J114" i="1"/>
  <c r="N110" i="1"/>
  <c r="J110" i="1"/>
  <c r="N106" i="1"/>
  <c r="J106" i="1"/>
  <c r="N102" i="1"/>
  <c r="J102" i="1"/>
  <c r="N98" i="1"/>
  <c r="J98" i="1"/>
  <c r="K134" i="1"/>
  <c r="I134" i="1"/>
  <c r="G134" i="1"/>
  <c r="M134" i="1"/>
  <c r="N134" i="1"/>
  <c r="J134" i="1"/>
  <c r="F134" i="1"/>
  <c r="L134" i="1"/>
  <c r="H134" i="1"/>
  <c r="K133" i="1"/>
  <c r="G133" i="1"/>
  <c r="N133" i="1"/>
  <c r="J133" i="1"/>
  <c r="F133" i="1"/>
  <c r="M133" i="1"/>
  <c r="I133" i="1"/>
  <c r="E133" i="1"/>
  <c r="L133" i="1"/>
  <c r="H133" i="1"/>
  <c r="K132" i="1"/>
  <c r="I132" i="1"/>
  <c r="G132" i="1"/>
  <c r="M132" i="1"/>
  <c r="N132" i="1"/>
  <c r="J132" i="1"/>
  <c r="F132" i="1"/>
  <c r="L132" i="1"/>
  <c r="H132" i="1"/>
  <c r="L131" i="1"/>
  <c r="J131" i="1"/>
  <c r="N131" i="1"/>
  <c r="K131" i="1"/>
  <c r="G131" i="1"/>
  <c r="M131" i="1"/>
  <c r="I131" i="1"/>
  <c r="K130" i="1"/>
  <c r="I130" i="1"/>
  <c r="N130" i="1"/>
  <c r="G130" i="1"/>
  <c r="J130" i="1"/>
  <c r="E130" i="1"/>
  <c r="M130" i="1"/>
  <c r="L130" i="1"/>
  <c r="H130" i="1"/>
  <c r="F129" i="1"/>
  <c r="M129" i="1"/>
  <c r="I129" i="1"/>
  <c r="E129" i="1"/>
  <c r="L129" i="1"/>
  <c r="H129" i="1"/>
  <c r="D129" i="1"/>
  <c r="K129" i="1"/>
  <c r="G129" i="1"/>
  <c r="N129" i="1"/>
  <c r="J129" i="1"/>
  <c r="K128" i="1"/>
  <c r="G128" i="1"/>
  <c r="M128" i="1"/>
  <c r="I128" i="1"/>
  <c r="E128" i="1"/>
  <c r="L128" i="1"/>
  <c r="H128" i="1"/>
  <c r="D128" i="1"/>
  <c r="N128" i="1"/>
  <c r="J128" i="1"/>
  <c r="K127" i="1"/>
  <c r="G127" i="1"/>
  <c r="N127" i="1"/>
  <c r="J127" i="1"/>
  <c r="F127" i="1"/>
  <c r="M127" i="1"/>
  <c r="I127" i="1"/>
  <c r="E127" i="1"/>
  <c r="L127" i="1"/>
  <c r="H127" i="1"/>
  <c r="I126" i="1"/>
  <c r="G126" i="1"/>
  <c r="M126" i="1"/>
  <c r="E126" i="1"/>
  <c r="K126" i="1"/>
  <c r="F126" i="1"/>
  <c r="L126" i="1"/>
  <c r="H126" i="1"/>
  <c r="D126" i="1"/>
  <c r="N126" i="1"/>
  <c r="J126" i="1"/>
  <c r="F125" i="1"/>
  <c r="M125" i="1"/>
  <c r="I125" i="1"/>
  <c r="E125" i="1"/>
  <c r="L125" i="1"/>
  <c r="H125" i="1"/>
  <c r="D125" i="1"/>
  <c r="K125" i="1"/>
  <c r="G125" i="1"/>
  <c r="N125" i="1"/>
  <c r="J125" i="1"/>
  <c r="I124" i="1"/>
  <c r="K124" i="1"/>
  <c r="G124" i="1"/>
  <c r="F124" i="1"/>
  <c r="M124" i="1"/>
  <c r="E124" i="1"/>
  <c r="L124" i="1"/>
  <c r="H124" i="1"/>
  <c r="D124" i="1"/>
  <c r="N124" i="1"/>
  <c r="J124" i="1"/>
  <c r="F123" i="1"/>
  <c r="M123" i="1"/>
  <c r="I123" i="1"/>
  <c r="E123" i="1"/>
  <c r="L123" i="1"/>
  <c r="H123" i="1"/>
  <c r="D123" i="1"/>
  <c r="K123" i="1"/>
  <c r="G123" i="1"/>
  <c r="N123" i="1"/>
  <c r="J123" i="1"/>
  <c r="K122" i="1"/>
  <c r="G122" i="1"/>
  <c r="J122" i="1"/>
  <c r="E122" i="1"/>
  <c r="N122" i="1"/>
  <c r="I122" i="1"/>
  <c r="M122" i="1"/>
  <c r="L122" i="1"/>
  <c r="H122" i="1"/>
  <c r="M121" i="1"/>
  <c r="I121" i="1"/>
  <c r="E121" i="1"/>
  <c r="L121" i="1"/>
  <c r="H121" i="1"/>
  <c r="D121" i="1"/>
  <c r="K121" i="1"/>
  <c r="G121" i="1"/>
  <c r="N121" i="1"/>
  <c r="J121" i="1"/>
  <c r="K120" i="1"/>
  <c r="F120" i="1"/>
  <c r="M120" i="1"/>
  <c r="I120" i="1"/>
  <c r="E120" i="1"/>
  <c r="N120" i="1"/>
  <c r="J120" i="1"/>
  <c r="L120" i="1"/>
  <c r="H120" i="1"/>
</calcChain>
</file>

<file path=xl/sharedStrings.xml><?xml version="1.0" encoding="utf-8"?>
<sst xmlns="http://schemas.openxmlformats.org/spreadsheetml/2006/main" count="179" uniqueCount="65">
  <si>
    <t>S. Gregory, 1965</t>
  </si>
  <si>
    <t>Years</t>
  </si>
  <si>
    <t>Station</t>
  </si>
  <si>
    <t>J</t>
  </si>
  <si>
    <t>F</t>
  </si>
  <si>
    <t>M</t>
  </si>
  <si>
    <t>A</t>
  </si>
  <si>
    <t>S</t>
  </si>
  <si>
    <t>O</t>
  </si>
  <si>
    <t>N</t>
  </si>
  <si>
    <t>D</t>
  </si>
  <si>
    <t>Dry</t>
  </si>
  <si>
    <t>(Dec-Apr)</t>
  </si>
  <si>
    <t>Wet</t>
  </si>
  <si>
    <t>Year</t>
  </si>
  <si>
    <t>(May-Nov)</t>
  </si>
  <si>
    <t>(Jan-Dec)</t>
  </si>
  <si>
    <t>Bonthe</t>
  </si>
  <si>
    <t>Rokupr</t>
  </si>
  <si>
    <t>Daru</t>
  </si>
  <si>
    <t>Freetown</t>
  </si>
  <si>
    <t>Makeni</t>
  </si>
  <si>
    <t>Yengema</t>
  </si>
  <si>
    <t>Batkanu</t>
  </si>
  <si>
    <t>Cline Town</t>
  </si>
  <si>
    <t>Hangha</t>
  </si>
  <si>
    <t>Hill Station</t>
  </si>
  <si>
    <t>Kailahun</t>
  </si>
  <si>
    <t>Kambia</t>
  </si>
  <si>
    <t>Kissy</t>
  </si>
  <si>
    <t>Marampa</t>
  </si>
  <si>
    <t>Newton</t>
  </si>
  <si>
    <t>Njala</t>
  </si>
  <si>
    <t>Pepel</t>
  </si>
  <si>
    <t>Mabang</t>
  </si>
  <si>
    <t>Congo Valley</t>
  </si>
  <si>
    <t>Regent</t>
  </si>
  <si>
    <t>Sembehun</t>
  </si>
  <si>
    <t>No 2 River</t>
  </si>
  <si>
    <t>Bauya</t>
  </si>
  <si>
    <t xml:space="preserve">Mabonto </t>
  </si>
  <si>
    <t>Port Loko</t>
  </si>
  <si>
    <t>Kenema</t>
  </si>
  <si>
    <t>Pendembu</t>
  </si>
  <si>
    <t>Myamba</t>
  </si>
  <si>
    <t>Bunumbu</t>
  </si>
  <si>
    <t>Sulima</t>
  </si>
  <si>
    <t>Lungi</t>
  </si>
  <si>
    <t>Sumbaria</t>
  </si>
  <si>
    <t>Kabala</t>
  </si>
  <si>
    <t>Musaia</t>
  </si>
  <si>
    <t>Pujehun</t>
  </si>
  <si>
    <t>Tower Hill</t>
  </si>
  <si>
    <t>Sumbuya</t>
  </si>
  <si>
    <t>Bo</t>
  </si>
  <si>
    <t>Table 1 Direct from Gregory, all values in inches</t>
  </si>
  <si>
    <t>Table 3, cumulative from January, all values in mm</t>
  </si>
  <si>
    <t>Table 2 all values converted to mm</t>
  </si>
  <si>
    <t>Mean monthly rainfall values for 38 stations in Sierra Leone</t>
  </si>
  <si>
    <t>1941 to 1960</t>
  </si>
  <si>
    <t>Source</t>
  </si>
  <si>
    <t>Rainfall over Sierra Leone, Department of Geography University of Liverpool Research Paper No 2.  The Acorn Press. 58pp</t>
  </si>
  <si>
    <t>Cumulative Rainfall (mm)</t>
  </si>
  <si>
    <t>Monthly Rainfall (converted to mm)</t>
  </si>
  <si>
    <t>Monthly Rainfall (source data in inches)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</si>
</sst>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Sierra Leone 38 rainfall stations mean annual rainfall (Gregory, 1965)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Data!$Q$9</c:f>
              <c:strCache>
                <c:ptCount val="1"/>
                <c:pt idx="0">
                  <c:v>Year</c:v>
                </c:pt>
              </c:strCache>
            </c:strRef>
          </c:tx>
          <c:invertIfNegative val="0"/>
          <c:cat>
            <c:strRef>
              <c:f>Data!$B$54:$B$91</c:f>
              <c:strCache>
                <c:ptCount val="38"/>
                <c:pt idx="0">
                  <c:v>Bonthe</c:v>
                </c:pt>
                <c:pt idx="1">
                  <c:v>Rokupr</c:v>
                </c:pt>
                <c:pt idx="2">
                  <c:v>Daru</c:v>
                </c:pt>
                <c:pt idx="3">
                  <c:v>Freetown</c:v>
                </c:pt>
                <c:pt idx="4">
                  <c:v>Makeni</c:v>
                </c:pt>
                <c:pt idx="5">
                  <c:v>Yengema</c:v>
                </c:pt>
                <c:pt idx="6">
                  <c:v>Batkanu</c:v>
                </c:pt>
                <c:pt idx="7">
                  <c:v>Bonthe</c:v>
                </c:pt>
                <c:pt idx="8">
                  <c:v>Cline Town</c:v>
                </c:pt>
                <c:pt idx="9">
                  <c:v>Hangha</c:v>
                </c:pt>
                <c:pt idx="10">
                  <c:v>Hill Station</c:v>
                </c:pt>
                <c:pt idx="11">
                  <c:v>Kailahun</c:v>
                </c:pt>
                <c:pt idx="12">
                  <c:v>Kambia</c:v>
                </c:pt>
                <c:pt idx="13">
                  <c:v>Kissy</c:v>
                </c:pt>
                <c:pt idx="14">
                  <c:v>Marampa</c:v>
                </c:pt>
                <c:pt idx="15">
                  <c:v>Newton</c:v>
                </c:pt>
                <c:pt idx="16">
                  <c:v>Njala</c:v>
                </c:pt>
                <c:pt idx="17">
                  <c:v>Pepel</c:v>
                </c:pt>
                <c:pt idx="18">
                  <c:v>Mabang</c:v>
                </c:pt>
                <c:pt idx="19">
                  <c:v>Congo Valley</c:v>
                </c:pt>
                <c:pt idx="20">
                  <c:v>Regent</c:v>
                </c:pt>
                <c:pt idx="21">
                  <c:v>Sembehun</c:v>
                </c:pt>
                <c:pt idx="22">
                  <c:v>No 2 River</c:v>
                </c:pt>
                <c:pt idx="23">
                  <c:v>Bauya</c:v>
                </c:pt>
                <c:pt idx="24">
                  <c:v>Mabonto </c:v>
                </c:pt>
                <c:pt idx="25">
                  <c:v>Port Loko</c:v>
                </c:pt>
                <c:pt idx="26">
                  <c:v>Kenema</c:v>
                </c:pt>
                <c:pt idx="27">
                  <c:v>Pendembu</c:v>
                </c:pt>
                <c:pt idx="28">
                  <c:v>Myamba</c:v>
                </c:pt>
                <c:pt idx="29">
                  <c:v>Bunumbu</c:v>
                </c:pt>
                <c:pt idx="30">
                  <c:v>Sulima</c:v>
                </c:pt>
                <c:pt idx="31">
                  <c:v>Lungi</c:v>
                </c:pt>
                <c:pt idx="32">
                  <c:v>Sumbaria</c:v>
                </c:pt>
                <c:pt idx="33">
                  <c:v>Kabala</c:v>
                </c:pt>
                <c:pt idx="34">
                  <c:v>Musaia</c:v>
                </c:pt>
                <c:pt idx="35">
                  <c:v>Pujehun</c:v>
                </c:pt>
                <c:pt idx="36">
                  <c:v>Tower Hill</c:v>
                </c:pt>
                <c:pt idx="37">
                  <c:v>Sumbuya</c:v>
                </c:pt>
              </c:strCache>
            </c:strRef>
          </c:cat>
          <c:val>
            <c:numRef>
              <c:f>Data!$Q$54:$Q$91</c:f>
              <c:numCache>
                <c:formatCode>0.0</c:formatCode>
                <c:ptCount val="38"/>
                <c:pt idx="0">
                  <c:v>3886.2</c:v>
                </c:pt>
                <c:pt idx="1">
                  <c:v>3007.36</c:v>
                </c:pt>
                <c:pt idx="2">
                  <c:v>2496.8199999999997</c:v>
                </c:pt>
                <c:pt idx="3">
                  <c:v>3390.8999999999996</c:v>
                </c:pt>
                <c:pt idx="4">
                  <c:v>3096.2599999999998</c:v>
                </c:pt>
                <c:pt idx="5">
                  <c:v>2491.7399999999998</c:v>
                </c:pt>
                <c:pt idx="6">
                  <c:v>2585.7199999999998</c:v>
                </c:pt>
                <c:pt idx="7">
                  <c:v>2984.5</c:v>
                </c:pt>
                <c:pt idx="8">
                  <c:v>3340.1</c:v>
                </c:pt>
                <c:pt idx="9">
                  <c:v>2722.88</c:v>
                </c:pt>
                <c:pt idx="10">
                  <c:v>4790.4399999999996</c:v>
                </c:pt>
                <c:pt idx="11">
                  <c:v>2735.58</c:v>
                </c:pt>
                <c:pt idx="12">
                  <c:v>2921</c:v>
                </c:pt>
                <c:pt idx="13">
                  <c:v>3462.02</c:v>
                </c:pt>
                <c:pt idx="14">
                  <c:v>2672.08</c:v>
                </c:pt>
                <c:pt idx="15">
                  <c:v>3296.92</c:v>
                </c:pt>
                <c:pt idx="16">
                  <c:v>2760.98</c:v>
                </c:pt>
                <c:pt idx="17">
                  <c:v>2705.1</c:v>
                </c:pt>
                <c:pt idx="18">
                  <c:v>3014.98</c:v>
                </c:pt>
                <c:pt idx="19">
                  <c:v>5194.2999999999993</c:v>
                </c:pt>
                <c:pt idx="20">
                  <c:v>5011.42</c:v>
                </c:pt>
                <c:pt idx="21">
                  <c:v>3050.5399999999995</c:v>
                </c:pt>
                <c:pt idx="22">
                  <c:v>5575.2999999999993</c:v>
                </c:pt>
                <c:pt idx="23">
                  <c:v>2829.56</c:v>
                </c:pt>
                <c:pt idx="24">
                  <c:v>3380.74</c:v>
                </c:pt>
                <c:pt idx="25">
                  <c:v>2827.02</c:v>
                </c:pt>
                <c:pt idx="26">
                  <c:v>2712.72</c:v>
                </c:pt>
                <c:pt idx="27">
                  <c:v>2552.6999999999998</c:v>
                </c:pt>
                <c:pt idx="28">
                  <c:v>2512.06</c:v>
                </c:pt>
                <c:pt idx="29">
                  <c:v>2598.4199999999996</c:v>
                </c:pt>
                <c:pt idx="30">
                  <c:v>4475.4799999999996</c:v>
                </c:pt>
                <c:pt idx="31">
                  <c:v>3345.1799999999994</c:v>
                </c:pt>
                <c:pt idx="32">
                  <c:v>2725.4199999999996</c:v>
                </c:pt>
                <c:pt idx="33">
                  <c:v>2321.56</c:v>
                </c:pt>
                <c:pt idx="34">
                  <c:v>2044.6999999999998</c:v>
                </c:pt>
                <c:pt idx="35">
                  <c:v>3606.7999999999997</c:v>
                </c:pt>
                <c:pt idx="36">
                  <c:v>3591.56</c:v>
                </c:pt>
                <c:pt idx="37">
                  <c:v>2905.7599999999998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26816"/>
        <c:axId val="51428352"/>
      </c:barChart>
      <c:catAx>
        <c:axId val="51426816"/>
        <c:scaling>
          <c:orientation val="minMax"/>
        </c:scaling>
        <c:delete val="0"/>
        <c:axPos val="b"/>
        <c:majorTickMark val="out"/>
        <c:minorTickMark val="none"/>
        <c:tickLblPos val="nextTo"/>
        <c:crossAx val="51428352"/>
        <c:crosses val="autoZero"/>
        <c:auto val="1"/>
        <c:lblAlgn val="ctr"/>
        <c:lblOffset val="100"/>
        <c:noMultiLvlLbl val="0"/>
      </c:catAx>
      <c:valAx>
        <c:axId val="514283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142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Sierra Leone 38 rainfall stations cumulative rainfall (Gregory, 1965)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6993583280095855E-2"/>
          <c:y val="0.14248258967629046"/>
          <c:w val="0.69148102821458179"/>
          <c:h val="0.79389416322959627"/>
        </c:manualLayout>
      </c:layout>
      <c:lineChart>
        <c:grouping val="standard"/>
        <c:varyColors val="0"/>
        <c:ser>
          <c:idx val="0"/>
          <c:order val="0"/>
          <c:tx>
            <c:strRef>
              <c:f>Data!$B$97</c:f>
              <c:strCache>
                <c:ptCount val="1"/>
                <c:pt idx="0">
                  <c:v>Bonthe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Data!$C$97:$N$97</c:f>
              <c:numCache>
                <c:formatCode>0</c:formatCode>
                <c:ptCount val="12"/>
                <c:pt idx="0">
                  <c:v>16.763999999999999</c:v>
                </c:pt>
                <c:pt idx="1">
                  <c:v>41.402000000000001</c:v>
                </c:pt>
                <c:pt idx="2">
                  <c:v>57.911999999999999</c:v>
                </c:pt>
                <c:pt idx="3">
                  <c:v>169.672</c:v>
                </c:pt>
                <c:pt idx="4">
                  <c:v>436.37199999999996</c:v>
                </c:pt>
                <c:pt idx="5">
                  <c:v>1007.872</c:v>
                </c:pt>
                <c:pt idx="6">
                  <c:v>1889.252</c:v>
                </c:pt>
                <c:pt idx="7">
                  <c:v>2643.6320000000001</c:v>
                </c:pt>
                <c:pt idx="8">
                  <c:v>3258.3119999999999</c:v>
                </c:pt>
                <c:pt idx="9">
                  <c:v>3608.8319999999999</c:v>
                </c:pt>
                <c:pt idx="10">
                  <c:v>3786.6320000000001</c:v>
                </c:pt>
                <c:pt idx="11">
                  <c:v>3852.672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Data!$B$98</c:f>
              <c:strCache>
                <c:ptCount val="1"/>
                <c:pt idx="0">
                  <c:v>Rokupr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Data!$C$98:$N$98</c:f>
              <c:numCache>
                <c:formatCode>0</c:formatCode>
                <c:ptCount val="12"/>
                <c:pt idx="0">
                  <c:v>6.0959999999999992</c:v>
                </c:pt>
                <c:pt idx="1">
                  <c:v>20.573999999999998</c:v>
                </c:pt>
                <c:pt idx="2">
                  <c:v>35.305999999999997</c:v>
                </c:pt>
                <c:pt idx="3">
                  <c:v>98.805999999999997</c:v>
                </c:pt>
                <c:pt idx="4">
                  <c:v>274.06599999999997</c:v>
                </c:pt>
                <c:pt idx="5">
                  <c:v>649.98599999999999</c:v>
                </c:pt>
                <c:pt idx="6">
                  <c:v>1279.9059999999999</c:v>
                </c:pt>
                <c:pt idx="7">
                  <c:v>2026.6659999999997</c:v>
                </c:pt>
                <c:pt idx="8">
                  <c:v>2486.4059999999999</c:v>
                </c:pt>
                <c:pt idx="9">
                  <c:v>2844.5459999999998</c:v>
                </c:pt>
                <c:pt idx="10">
                  <c:v>2996.9459999999999</c:v>
                </c:pt>
                <c:pt idx="11">
                  <c:v>3022.346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Data!$B$99</c:f>
              <c:strCache>
                <c:ptCount val="1"/>
                <c:pt idx="0">
                  <c:v>Daru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Data!$C$99:$N$99</c:f>
              <c:numCache>
                <c:formatCode>0</c:formatCode>
                <c:ptCount val="12"/>
                <c:pt idx="0">
                  <c:v>11.683999999999999</c:v>
                </c:pt>
                <c:pt idx="1">
                  <c:v>44.703999999999994</c:v>
                </c:pt>
                <c:pt idx="2">
                  <c:v>151.38399999999999</c:v>
                </c:pt>
                <c:pt idx="3">
                  <c:v>298.70399999999995</c:v>
                </c:pt>
                <c:pt idx="4">
                  <c:v>550.16399999999999</c:v>
                </c:pt>
                <c:pt idx="5">
                  <c:v>834.64400000000001</c:v>
                </c:pt>
                <c:pt idx="6">
                  <c:v>1119.124</c:v>
                </c:pt>
                <c:pt idx="7">
                  <c:v>1487.424</c:v>
                </c:pt>
                <c:pt idx="8">
                  <c:v>1896.364</c:v>
                </c:pt>
                <c:pt idx="9">
                  <c:v>2229.1039999999998</c:v>
                </c:pt>
                <c:pt idx="10">
                  <c:v>2434.8439999999996</c:v>
                </c:pt>
                <c:pt idx="11">
                  <c:v>2498.3439999999996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Data!$B$100</c:f>
              <c:strCache>
                <c:ptCount val="1"/>
                <c:pt idx="0">
                  <c:v>Freetown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Data!$C$100:$N$100</c:f>
              <c:numCache>
                <c:formatCode>0</c:formatCode>
                <c:ptCount val="12"/>
                <c:pt idx="0">
                  <c:v>11.176</c:v>
                </c:pt>
                <c:pt idx="1">
                  <c:v>22.606000000000002</c:v>
                </c:pt>
                <c:pt idx="2">
                  <c:v>43.180000000000007</c:v>
                </c:pt>
                <c:pt idx="3">
                  <c:v>99.06</c:v>
                </c:pt>
                <c:pt idx="4">
                  <c:v>264.15999999999997</c:v>
                </c:pt>
                <c:pt idx="5">
                  <c:v>619.76</c:v>
                </c:pt>
                <c:pt idx="6">
                  <c:v>1511.3</c:v>
                </c:pt>
                <c:pt idx="7">
                  <c:v>2346.96</c:v>
                </c:pt>
                <c:pt idx="8">
                  <c:v>2938.7799999999997</c:v>
                </c:pt>
                <c:pt idx="9">
                  <c:v>3213.1</c:v>
                </c:pt>
                <c:pt idx="10">
                  <c:v>3345.18</c:v>
                </c:pt>
                <c:pt idx="11">
                  <c:v>3393.44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Data!$B$101</c:f>
              <c:strCache>
                <c:ptCount val="1"/>
                <c:pt idx="0">
                  <c:v>Makeni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Data!$C$101:$N$101</c:f>
              <c:numCache>
                <c:formatCode>0</c:formatCode>
                <c:ptCount val="12"/>
                <c:pt idx="0">
                  <c:v>9.1439999999999984</c:v>
                </c:pt>
                <c:pt idx="1">
                  <c:v>17.78</c:v>
                </c:pt>
                <c:pt idx="2">
                  <c:v>60.96</c:v>
                </c:pt>
                <c:pt idx="3">
                  <c:v>160.01999999999998</c:v>
                </c:pt>
                <c:pt idx="4">
                  <c:v>383.53999999999996</c:v>
                </c:pt>
                <c:pt idx="5">
                  <c:v>769.61999999999989</c:v>
                </c:pt>
                <c:pt idx="6">
                  <c:v>1257.2999999999997</c:v>
                </c:pt>
                <c:pt idx="7">
                  <c:v>1871.9799999999996</c:v>
                </c:pt>
                <c:pt idx="8">
                  <c:v>2438.3999999999996</c:v>
                </c:pt>
                <c:pt idx="9">
                  <c:v>2870.2</c:v>
                </c:pt>
                <c:pt idx="10">
                  <c:v>3065.7799999999997</c:v>
                </c:pt>
                <c:pt idx="11">
                  <c:v>3093.72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Data!$B$102</c:f>
              <c:strCache>
                <c:ptCount val="1"/>
                <c:pt idx="0">
                  <c:v>Yengema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Data!$C$102:$N$102</c:f>
              <c:numCache>
                <c:formatCode>0</c:formatCode>
                <c:ptCount val="12"/>
                <c:pt idx="0">
                  <c:v>11.43</c:v>
                </c:pt>
                <c:pt idx="1">
                  <c:v>39.370000000000005</c:v>
                </c:pt>
                <c:pt idx="2">
                  <c:v>140.97</c:v>
                </c:pt>
                <c:pt idx="3">
                  <c:v>290.83000000000004</c:v>
                </c:pt>
                <c:pt idx="4">
                  <c:v>509.27</c:v>
                </c:pt>
                <c:pt idx="5">
                  <c:v>826.77</c:v>
                </c:pt>
                <c:pt idx="6">
                  <c:v>1139.19</c:v>
                </c:pt>
                <c:pt idx="7">
                  <c:v>1532.89</c:v>
                </c:pt>
                <c:pt idx="8">
                  <c:v>1959.6100000000001</c:v>
                </c:pt>
                <c:pt idx="9">
                  <c:v>2266.9500000000003</c:v>
                </c:pt>
                <c:pt idx="10">
                  <c:v>2447.2900000000004</c:v>
                </c:pt>
                <c:pt idx="11">
                  <c:v>2495.5500000000006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Data!$B$103</c:f>
              <c:strCache>
                <c:ptCount val="1"/>
                <c:pt idx="0">
                  <c:v>Batkanu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Data!$C$103:$N$103</c:f>
              <c:numCache>
                <c:formatCode>0</c:formatCode>
                <c:ptCount val="12"/>
                <c:pt idx="0">
                  <c:v>6.6040000000000001</c:v>
                </c:pt>
                <c:pt idx="1">
                  <c:v>11.43</c:v>
                </c:pt>
                <c:pt idx="2">
                  <c:v>41.91</c:v>
                </c:pt>
                <c:pt idx="3">
                  <c:v>115.57</c:v>
                </c:pt>
                <c:pt idx="4">
                  <c:v>316.23</c:v>
                </c:pt>
                <c:pt idx="5">
                  <c:v>687.06999999999994</c:v>
                </c:pt>
                <c:pt idx="6">
                  <c:v>1131.57</c:v>
                </c:pt>
                <c:pt idx="7">
                  <c:v>1588.77</c:v>
                </c:pt>
                <c:pt idx="8">
                  <c:v>2000.25</c:v>
                </c:pt>
                <c:pt idx="9">
                  <c:v>2388.87</c:v>
                </c:pt>
                <c:pt idx="10">
                  <c:v>2564.13</c:v>
                </c:pt>
                <c:pt idx="11">
                  <c:v>2586.9900000000002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Data!$B$104</c:f>
              <c:strCache>
                <c:ptCount val="1"/>
                <c:pt idx="0">
                  <c:v>Bonthe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Data!$C$104:$N$104</c:f>
              <c:numCache>
                <c:formatCode>0</c:formatCode>
                <c:ptCount val="12"/>
                <c:pt idx="0">
                  <c:v>14.477999999999998</c:v>
                </c:pt>
                <c:pt idx="1">
                  <c:v>38.861999999999995</c:v>
                </c:pt>
                <c:pt idx="2">
                  <c:v>115.06199999999998</c:v>
                </c:pt>
                <c:pt idx="3">
                  <c:v>244.60199999999998</c:v>
                </c:pt>
                <c:pt idx="4">
                  <c:v>483.36199999999997</c:v>
                </c:pt>
                <c:pt idx="5">
                  <c:v>821.18200000000002</c:v>
                </c:pt>
                <c:pt idx="6">
                  <c:v>1306.3220000000001</c:v>
                </c:pt>
                <c:pt idx="7">
                  <c:v>1872.7420000000002</c:v>
                </c:pt>
                <c:pt idx="8">
                  <c:v>2368.0420000000004</c:v>
                </c:pt>
                <c:pt idx="9">
                  <c:v>2741.4220000000005</c:v>
                </c:pt>
                <c:pt idx="10">
                  <c:v>2929.3820000000005</c:v>
                </c:pt>
                <c:pt idx="11">
                  <c:v>2982.7220000000007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Data!$B$105</c:f>
              <c:strCache>
                <c:ptCount val="1"/>
                <c:pt idx="0">
                  <c:v>Cline Town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Data!$C$105:$N$105</c:f>
              <c:numCache>
                <c:formatCode>0</c:formatCode>
                <c:ptCount val="12"/>
                <c:pt idx="0">
                  <c:v>11.937999999999999</c:v>
                </c:pt>
                <c:pt idx="1">
                  <c:v>24.129999999999995</c:v>
                </c:pt>
                <c:pt idx="2">
                  <c:v>38.099999999999994</c:v>
                </c:pt>
                <c:pt idx="3">
                  <c:v>93.97999999999999</c:v>
                </c:pt>
                <c:pt idx="4">
                  <c:v>271.77999999999997</c:v>
                </c:pt>
                <c:pt idx="5">
                  <c:v>607.05999999999995</c:v>
                </c:pt>
                <c:pt idx="6">
                  <c:v>1457.96</c:v>
                </c:pt>
                <c:pt idx="7">
                  <c:v>2250.44</c:v>
                </c:pt>
                <c:pt idx="8">
                  <c:v>2865.12</c:v>
                </c:pt>
                <c:pt idx="9">
                  <c:v>3152.14</c:v>
                </c:pt>
                <c:pt idx="10">
                  <c:v>3299.46</c:v>
                </c:pt>
                <c:pt idx="11">
                  <c:v>3342.64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Data!$B$106</c:f>
              <c:strCache>
                <c:ptCount val="1"/>
                <c:pt idx="0">
                  <c:v>Hangha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Data!$C$106:$N$106</c:f>
              <c:numCache>
                <c:formatCode>0</c:formatCode>
                <c:ptCount val="12"/>
                <c:pt idx="0">
                  <c:v>12.7</c:v>
                </c:pt>
                <c:pt idx="1">
                  <c:v>40.64</c:v>
                </c:pt>
                <c:pt idx="2">
                  <c:v>154.94</c:v>
                </c:pt>
                <c:pt idx="3">
                  <c:v>314.95999999999998</c:v>
                </c:pt>
                <c:pt idx="4">
                  <c:v>546.09999999999991</c:v>
                </c:pt>
                <c:pt idx="5">
                  <c:v>820.41999999999985</c:v>
                </c:pt>
                <c:pt idx="6">
                  <c:v>1160.7799999999997</c:v>
                </c:pt>
                <c:pt idx="7">
                  <c:v>1666.2399999999998</c:v>
                </c:pt>
                <c:pt idx="8">
                  <c:v>2153.9199999999996</c:v>
                </c:pt>
                <c:pt idx="9">
                  <c:v>2484.1199999999994</c:v>
                </c:pt>
                <c:pt idx="10">
                  <c:v>2677.1599999999994</c:v>
                </c:pt>
                <c:pt idx="11">
                  <c:v>2722.8799999999992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Data!$B$107</c:f>
              <c:strCache>
                <c:ptCount val="1"/>
                <c:pt idx="0">
                  <c:v>Hill Station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Data!$C$107:$N$107</c:f>
              <c:numCache>
                <c:formatCode>0</c:formatCode>
                <c:ptCount val="12"/>
                <c:pt idx="0">
                  <c:v>19.558</c:v>
                </c:pt>
                <c:pt idx="1">
                  <c:v>31.495999999999999</c:v>
                </c:pt>
                <c:pt idx="2">
                  <c:v>46.227999999999994</c:v>
                </c:pt>
                <c:pt idx="3">
                  <c:v>107.18799999999999</c:v>
                </c:pt>
                <c:pt idx="4">
                  <c:v>328.16799999999995</c:v>
                </c:pt>
                <c:pt idx="5">
                  <c:v>861.56799999999998</c:v>
                </c:pt>
                <c:pt idx="6">
                  <c:v>2151.8879999999999</c:v>
                </c:pt>
                <c:pt idx="7">
                  <c:v>3340.6079999999997</c:v>
                </c:pt>
                <c:pt idx="8">
                  <c:v>4191.5079999999998</c:v>
                </c:pt>
                <c:pt idx="9">
                  <c:v>4564.8879999999999</c:v>
                </c:pt>
                <c:pt idx="10">
                  <c:v>4727.4480000000003</c:v>
                </c:pt>
                <c:pt idx="11">
                  <c:v>4790.9480000000003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Data!$B$108</c:f>
              <c:strCache>
                <c:ptCount val="1"/>
                <c:pt idx="0">
                  <c:v>Kailahun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Data!$C$108:$N$108</c:f>
              <c:numCache>
                <c:formatCode>0</c:formatCode>
                <c:ptCount val="12"/>
                <c:pt idx="0">
                  <c:v>17.272000000000002</c:v>
                </c:pt>
                <c:pt idx="1">
                  <c:v>55.372</c:v>
                </c:pt>
                <c:pt idx="2">
                  <c:v>149.352</c:v>
                </c:pt>
                <c:pt idx="3">
                  <c:v>334.77199999999999</c:v>
                </c:pt>
                <c:pt idx="4">
                  <c:v>598.93200000000002</c:v>
                </c:pt>
                <c:pt idx="5">
                  <c:v>936.75199999999995</c:v>
                </c:pt>
                <c:pt idx="6">
                  <c:v>1251.712</c:v>
                </c:pt>
                <c:pt idx="7">
                  <c:v>1678.432</c:v>
                </c:pt>
                <c:pt idx="8">
                  <c:v>2128.0120000000002</c:v>
                </c:pt>
                <c:pt idx="9">
                  <c:v>2503.9320000000002</c:v>
                </c:pt>
                <c:pt idx="10">
                  <c:v>2686.8120000000004</c:v>
                </c:pt>
                <c:pt idx="11">
                  <c:v>2735.0720000000006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Data!$B$109</c:f>
              <c:strCache>
                <c:ptCount val="1"/>
                <c:pt idx="0">
                  <c:v>Kambia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Data!$C$109:$N$109</c:f>
              <c:numCache>
                <c:formatCode>0</c:formatCode>
                <c:ptCount val="12"/>
                <c:pt idx="0">
                  <c:v>4.0640000000000001</c:v>
                </c:pt>
                <c:pt idx="1">
                  <c:v>7.62</c:v>
                </c:pt>
                <c:pt idx="2">
                  <c:v>28.194000000000003</c:v>
                </c:pt>
                <c:pt idx="3">
                  <c:v>89.153999999999996</c:v>
                </c:pt>
                <c:pt idx="4">
                  <c:v>287.274</c:v>
                </c:pt>
                <c:pt idx="5">
                  <c:v>632.71399999999994</c:v>
                </c:pt>
                <c:pt idx="6">
                  <c:v>1257.5540000000001</c:v>
                </c:pt>
                <c:pt idx="7">
                  <c:v>1968.7539999999999</c:v>
                </c:pt>
                <c:pt idx="8">
                  <c:v>2431.0339999999997</c:v>
                </c:pt>
                <c:pt idx="9">
                  <c:v>2761.2339999999995</c:v>
                </c:pt>
                <c:pt idx="10">
                  <c:v>2900.9339999999993</c:v>
                </c:pt>
                <c:pt idx="11">
                  <c:v>2926.3339999999994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Data!$B$110</c:f>
              <c:strCache>
                <c:ptCount val="1"/>
                <c:pt idx="0">
                  <c:v>Kissy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Data!$C$110:$N$110</c:f>
              <c:numCache>
                <c:formatCode>0</c:formatCode>
                <c:ptCount val="12"/>
                <c:pt idx="0">
                  <c:v>6.0959999999999992</c:v>
                </c:pt>
                <c:pt idx="1">
                  <c:v>14.477999999999998</c:v>
                </c:pt>
                <c:pt idx="2">
                  <c:v>34.798000000000002</c:v>
                </c:pt>
                <c:pt idx="3">
                  <c:v>93.217999999999989</c:v>
                </c:pt>
                <c:pt idx="4">
                  <c:v>281.178</c:v>
                </c:pt>
                <c:pt idx="5">
                  <c:v>641.85799999999995</c:v>
                </c:pt>
                <c:pt idx="6">
                  <c:v>1452.1179999999999</c:v>
                </c:pt>
                <c:pt idx="7">
                  <c:v>2328.4179999999997</c:v>
                </c:pt>
                <c:pt idx="8">
                  <c:v>2958.3379999999997</c:v>
                </c:pt>
                <c:pt idx="9">
                  <c:v>3268.2179999999998</c:v>
                </c:pt>
                <c:pt idx="10">
                  <c:v>3420.6179999999999</c:v>
                </c:pt>
                <c:pt idx="11">
                  <c:v>3466.3379999999997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Data!$B$111</c:f>
              <c:strCache>
                <c:ptCount val="1"/>
                <c:pt idx="0">
                  <c:v>Marampa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Data!$C$111:$N$111</c:f>
              <c:numCache>
                <c:formatCode>0</c:formatCode>
                <c:ptCount val="12"/>
                <c:pt idx="0">
                  <c:v>6.0959999999999992</c:v>
                </c:pt>
                <c:pt idx="1">
                  <c:v>11.937999999999999</c:v>
                </c:pt>
                <c:pt idx="2">
                  <c:v>47.49799999999999</c:v>
                </c:pt>
                <c:pt idx="3">
                  <c:v>131.31799999999998</c:v>
                </c:pt>
                <c:pt idx="4">
                  <c:v>329.43799999999999</c:v>
                </c:pt>
                <c:pt idx="5">
                  <c:v>616.45799999999997</c:v>
                </c:pt>
                <c:pt idx="6">
                  <c:v>1048.2579999999998</c:v>
                </c:pt>
                <c:pt idx="7">
                  <c:v>1596.8979999999997</c:v>
                </c:pt>
                <c:pt idx="8">
                  <c:v>2038.8579999999997</c:v>
                </c:pt>
                <c:pt idx="9">
                  <c:v>2435.0979999999995</c:v>
                </c:pt>
                <c:pt idx="10">
                  <c:v>2640.8379999999993</c:v>
                </c:pt>
                <c:pt idx="11">
                  <c:v>2671.3179999999993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Data!$B$112</c:f>
              <c:strCache>
                <c:ptCount val="1"/>
                <c:pt idx="0">
                  <c:v>Newton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Data!$C$112:$N$112</c:f>
              <c:numCache>
                <c:formatCode>0</c:formatCode>
                <c:ptCount val="12"/>
                <c:pt idx="0">
                  <c:v>10.413999999999998</c:v>
                </c:pt>
                <c:pt idx="1">
                  <c:v>22.097999999999999</c:v>
                </c:pt>
                <c:pt idx="2">
                  <c:v>42.164000000000001</c:v>
                </c:pt>
                <c:pt idx="3">
                  <c:v>108.20399999999999</c:v>
                </c:pt>
                <c:pt idx="4">
                  <c:v>313.94399999999996</c:v>
                </c:pt>
                <c:pt idx="5">
                  <c:v>682.24399999999991</c:v>
                </c:pt>
                <c:pt idx="6">
                  <c:v>1413.7639999999999</c:v>
                </c:pt>
                <c:pt idx="7">
                  <c:v>2211.3239999999996</c:v>
                </c:pt>
                <c:pt idx="8">
                  <c:v>2739.6439999999993</c:v>
                </c:pt>
                <c:pt idx="9">
                  <c:v>3095.2439999999992</c:v>
                </c:pt>
                <c:pt idx="10">
                  <c:v>3242.5639999999994</c:v>
                </c:pt>
                <c:pt idx="11">
                  <c:v>3293.3639999999996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Data!$B$113</c:f>
              <c:strCache>
                <c:ptCount val="1"/>
                <c:pt idx="0">
                  <c:v>Njala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Data!$C$113:$N$113</c:f>
              <c:numCache>
                <c:formatCode>0</c:formatCode>
                <c:ptCount val="12"/>
                <c:pt idx="0">
                  <c:v>13.715999999999999</c:v>
                </c:pt>
                <c:pt idx="1">
                  <c:v>30.479999999999997</c:v>
                </c:pt>
                <c:pt idx="2">
                  <c:v>109.22</c:v>
                </c:pt>
                <c:pt idx="3">
                  <c:v>236.22</c:v>
                </c:pt>
                <c:pt idx="4">
                  <c:v>472.44</c:v>
                </c:pt>
                <c:pt idx="5">
                  <c:v>810.26</c:v>
                </c:pt>
                <c:pt idx="6">
                  <c:v>1254.76</c:v>
                </c:pt>
                <c:pt idx="7">
                  <c:v>1762.76</c:v>
                </c:pt>
                <c:pt idx="8">
                  <c:v>2179.3199999999997</c:v>
                </c:pt>
                <c:pt idx="9">
                  <c:v>2529.8399999999997</c:v>
                </c:pt>
                <c:pt idx="10">
                  <c:v>2712.72</c:v>
                </c:pt>
                <c:pt idx="11">
                  <c:v>2760.98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Data!$B$114</c:f>
              <c:strCache>
                <c:ptCount val="1"/>
                <c:pt idx="0">
                  <c:v>Pepel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Data!$C$114:$N$114</c:f>
              <c:numCache>
                <c:formatCode>0</c:formatCode>
                <c:ptCount val="12"/>
                <c:pt idx="0">
                  <c:v>5.08</c:v>
                </c:pt>
                <c:pt idx="1">
                  <c:v>8.1280000000000001</c:v>
                </c:pt>
                <c:pt idx="2">
                  <c:v>28.448</c:v>
                </c:pt>
                <c:pt idx="3">
                  <c:v>97.027999999999992</c:v>
                </c:pt>
                <c:pt idx="4">
                  <c:v>282.44799999999998</c:v>
                </c:pt>
                <c:pt idx="5">
                  <c:v>566.92799999999988</c:v>
                </c:pt>
                <c:pt idx="6">
                  <c:v>1156.2079999999999</c:v>
                </c:pt>
                <c:pt idx="7">
                  <c:v>1788.6679999999997</c:v>
                </c:pt>
                <c:pt idx="8">
                  <c:v>2235.7079999999996</c:v>
                </c:pt>
                <c:pt idx="9">
                  <c:v>2537.9679999999998</c:v>
                </c:pt>
                <c:pt idx="10">
                  <c:v>2675.1279999999997</c:v>
                </c:pt>
                <c:pt idx="11">
                  <c:v>2708.1479999999997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Data!$B$115</c:f>
              <c:strCache>
                <c:ptCount val="1"/>
                <c:pt idx="0">
                  <c:v>Mabang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Data!$C$115:$N$115</c:f>
              <c:numCache>
                <c:formatCode>0</c:formatCode>
                <c:ptCount val="12"/>
                <c:pt idx="0">
                  <c:v>13.715999999999999</c:v>
                </c:pt>
                <c:pt idx="1">
                  <c:v>22.605999999999998</c:v>
                </c:pt>
                <c:pt idx="2">
                  <c:v>58.165999999999997</c:v>
                </c:pt>
                <c:pt idx="3">
                  <c:v>152.14600000000002</c:v>
                </c:pt>
                <c:pt idx="4">
                  <c:v>373.12599999999998</c:v>
                </c:pt>
                <c:pt idx="5">
                  <c:v>723.64599999999996</c:v>
                </c:pt>
                <c:pt idx="6">
                  <c:v>1320.5459999999998</c:v>
                </c:pt>
                <c:pt idx="7">
                  <c:v>1965.7059999999997</c:v>
                </c:pt>
                <c:pt idx="8">
                  <c:v>2443.2259999999997</c:v>
                </c:pt>
                <c:pt idx="9">
                  <c:v>2793.7459999999996</c:v>
                </c:pt>
                <c:pt idx="10">
                  <c:v>2971.5459999999998</c:v>
                </c:pt>
                <c:pt idx="11">
                  <c:v>3014.7259999999997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Data!$B$116</c:f>
              <c:strCache>
                <c:ptCount val="1"/>
                <c:pt idx="0">
                  <c:v>Congo Valley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Data!$C$116:$N$116</c:f>
              <c:numCache>
                <c:formatCode>0</c:formatCode>
                <c:ptCount val="12"/>
                <c:pt idx="0">
                  <c:v>10.921999999999999</c:v>
                </c:pt>
                <c:pt idx="1">
                  <c:v>24.891999999999999</c:v>
                </c:pt>
                <c:pt idx="2">
                  <c:v>44.957999999999998</c:v>
                </c:pt>
                <c:pt idx="3">
                  <c:v>113.538</c:v>
                </c:pt>
                <c:pt idx="4">
                  <c:v>329.43799999999999</c:v>
                </c:pt>
                <c:pt idx="5">
                  <c:v>812.03800000000001</c:v>
                </c:pt>
                <c:pt idx="6">
                  <c:v>2173.4780000000001</c:v>
                </c:pt>
                <c:pt idx="7">
                  <c:v>3590.7979999999998</c:v>
                </c:pt>
                <c:pt idx="8">
                  <c:v>4533.1379999999999</c:v>
                </c:pt>
                <c:pt idx="9">
                  <c:v>4947.1579999999994</c:v>
                </c:pt>
                <c:pt idx="10">
                  <c:v>5130.0379999999996</c:v>
                </c:pt>
                <c:pt idx="11">
                  <c:v>5193.5379999999996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Data!$B$117</c:f>
              <c:strCache>
                <c:ptCount val="1"/>
                <c:pt idx="0">
                  <c:v>Regent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Data!$C$117:$N$117</c:f>
              <c:numCache>
                <c:formatCode>0</c:formatCode>
                <c:ptCount val="12"/>
                <c:pt idx="0">
                  <c:v>17.525999999999996</c:v>
                </c:pt>
                <c:pt idx="1">
                  <c:v>28.955999999999996</c:v>
                </c:pt>
                <c:pt idx="2">
                  <c:v>44.703999999999994</c:v>
                </c:pt>
                <c:pt idx="3">
                  <c:v>113.28399999999999</c:v>
                </c:pt>
                <c:pt idx="4">
                  <c:v>339.34399999999999</c:v>
                </c:pt>
                <c:pt idx="5">
                  <c:v>824.48399999999992</c:v>
                </c:pt>
                <c:pt idx="6">
                  <c:v>2185.924</c:v>
                </c:pt>
                <c:pt idx="7">
                  <c:v>3521.9639999999999</c:v>
                </c:pt>
                <c:pt idx="8">
                  <c:v>4438.9039999999995</c:v>
                </c:pt>
                <c:pt idx="9">
                  <c:v>4809.7439999999997</c:v>
                </c:pt>
                <c:pt idx="10">
                  <c:v>4962.1439999999993</c:v>
                </c:pt>
                <c:pt idx="11">
                  <c:v>5010.4039999999995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Data!$B$118</c:f>
              <c:strCache>
                <c:ptCount val="1"/>
                <c:pt idx="0">
                  <c:v>Sembehun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Data!$C$118:$N$118</c:f>
              <c:numCache>
                <c:formatCode>0</c:formatCode>
                <c:ptCount val="12"/>
                <c:pt idx="0">
                  <c:v>4.5719999999999992</c:v>
                </c:pt>
                <c:pt idx="1">
                  <c:v>19.811999999999998</c:v>
                </c:pt>
                <c:pt idx="2">
                  <c:v>62.991999999999997</c:v>
                </c:pt>
                <c:pt idx="3">
                  <c:v>179.83199999999999</c:v>
                </c:pt>
                <c:pt idx="4">
                  <c:v>410.97199999999998</c:v>
                </c:pt>
                <c:pt idx="5">
                  <c:v>771.65199999999993</c:v>
                </c:pt>
                <c:pt idx="6">
                  <c:v>1381.252</c:v>
                </c:pt>
                <c:pt idx="7">
                  <c:v>1970.5319999999999</c:v>
                </c:pt>
                <c:pt idx="8">
                  <c:v>2509.0119999999997</c:v>
                </c:pt>
                <c:pt idx="9">
                  <c:v>2829.0519999999997</c:v>
                </c:pt>
                <c:pt idx="10">
                  <c:v>3001.7719999999995</c:v>
                </c:pt>
                <c:pt idx="11">
                  <c:v>3047.4919999999993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Data!$B$119</c:f>
              <c:strCache>
                <c:ptCount val="1"/>
                <c:pt idx="0">
                  <c:v>No 2 River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Data!$C$119:$N$119</c:f>
              <c:numCache>
                <c:formatCode>0</c:formatCode>
                <c:ptCount val="12"/>
                <c:pt idx="0">
                  <c:v>7.8739999999999997</c:v>
                </c:pt>
                <c:pt idx="1">
                  <c:v>18.541999999999998</c:v>
                </c:pt>
                <c:pt idx="2">
                  <c:v>30.988</c:v>
                </c:pt>
                <c:pt idx="3">
                  <c:v>81.787999999999997</c:v>
                </c:pt>
                <c:pt idx="4">
                  <c:v>282.44799999999998</c:v>
                </c:pt>
                <c:pt idx="5">
                  <c:v>945.38800000000003</c:v>
                </c:pt>
                <c:pt idx="6">
                  <c:v>2639.5680000000002</c:v>
                </c:pt>
                <c:pt idx="7">
                  <c:v>4128.0079999999998</c:v>
                </c:pt>
                <c:pt idx="8">
                  <c:v>5052.5679999999993</c:v>
                </c:pt>
                <c:pt idx="9">
                  <c:v>5385.3079999999991</c:v>
                </c:pt>
                <c:pt idx="10">
                  <c:v>5535.1679999999988</c:v>
                </c:pt>
                <c:pt idx="11">
                  <c:v>5578.347999999999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Data!$B$120</c:f>
              <c:strCache>
                <c:ptCount val="1"/>
                <c:pt idx="0">
                  <c:v>Bauya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Data!$C$120:$N$120</c:f>
              <c:numCache>
                <c:formatCode>0</c:formatCode>
                <c:ptCount val="12"/>
                <c:pt idx="0">
                  <c:v>7.3659999999999988</c:v>
                </c:pt>
                <c:pt idx="1">
                  <c:v>24.13</c:v>
                </c:pt>
                <c:pt idx="2">
                  <c:v>54.61</c:v>
                </c:pt>
                <c:pt idx="3">
                  <c:v>125.72999999999999</c:v>
                </c:pt>
                <c:pt idx="4">
                  <c:v>354.33</c:v>
                </c:pt>
                <c:pt idx="5">
                  <c:v>664.20999999999992</c:v>
                </c:pt>
                <c:pt idx="6">
                  <c:v>1167.1299999999999</c:v>
                </c:pt>
                <c:pt idx="7">
                  <c:v>1835.1499999999999</c:v>
                </c:pt>
                <c:pt idx="8">
                  <c:v>2310.1299999999997</c:v>
                </c:pt>
                <c:pt idx="9">
                  <c:v>2617.4699999999998</c:v>
                </c:pt>
                <c:pt idx="10">
                  <c:v>2787.6499999999996</c:v>
                </c:pt>
                <c:pt idx="11">
                  <c:v>2833.3699999999994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Data!$B$121</c:f>
              <c:strCache>
                <c:ptCount val="1"/>
                <c:pt idx="0">
                  <c:v>Mabonto 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Data!$C$121:$N$121</c:f>
              <c:numCache>
                <c:formatCode>0</c:formatCode>
                <c:ptCount val="12"/>
                <c:pt idx="0">
                  <c:v>13.715999999999999</c:v>
                </c:pt>
                <c:pt idx="1">
                  <c:v>31.495999999999995</c:v>
                </c:pt>
                <c:pt idx="2">
                  <c:v>89.915999999999997</c:v>
                </c:pt>
                <c:pt idx="3">
                  <c:v>211.83599999999998</c:v>
                </c:pt>
                <c:pt idx="4">
                  <c:v>435.35599999999999</c:v>
                </c:pt>
                <c:pt idx="5">
                  <c:v>773.17599999999993</c:v>
                </c:pt>
                <c:pt idx="6">
                  <c:v>1298.9559999999999</c:v>
                </c:pt>
                <c:pt idx="7">
                  <c:v>2121.9159999999997</c:v>
                </c:pt>
                <c:pt idx="8">
                  <c:v>2690.8759999999997</c:v>
                </c:pt>
                <c:pt idx="9">
                  <c:v>3148.0759999999996</c:v>
                </c:pt>
                <c:pt idx="10">
                  <c:v>3338.5759999999996</c:v>
                </c:pt>
                <c:pt idx="11">
                  <c:v>3376.6759999999995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Data!$B$122</c:f>
              <c:strCache>
                <c:ptCount val="1"/>
                <c:pt idx="0">
                  <c:v>Port Loko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Data!$C$122:$N$122</c:f>
              <c:numCache>
                <c:formatCode>0</c:formatCode>
                <c:ptCount val="12"/>
                <c:pt idx="0">
                  <c:v>3.8099999999999996</c:v>
                </c:pt>
                <c:pt idx="1">
                  <c:v>13.969999999999999</c:v>
                </c:pt>
                <c:pt idx="2">
                  <c:v>41.91</c:v>
                </c:pt>
                <c:pt idx="3">
                  <c:v>125.72999999999999</c:v>
                </c:pt>
                <c:pt idx="4">
                  <c:v>308.61</c:v>
                </c:pt>
                <c:pt idx="5">
                  <c:v>659.13</c:v>
                </c:pt>
                <c:pt idx="6">
                  <c:v>1205.23</c:v>
                </c:pt>
                <c:pt idx="7">
                  <c:v>1868.17</c:v>
                </c:pt>
                <c:pt idx="8">
                  <c:v>2266.9499999999998</c:v>
                </c:pt>
                <c:pt idx="9">
                  <c:v>2635.25</c:v>
                </c:pt>
                <c:pt idx="10">
                  <c:v>2792.73</c:v>
                </c:pt>
                <c:pt idx="11">
                  <c:v>2828.29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Data!$B$123</c:f>
              <c:strCache>
                <c:ptCount val="1"/>
                <c:pt idx="0">
                  <c:v>Kenema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Data!$C$123:$N$123</c:f>
              <c:numCache>
                <c:formatCode>0</c:formatCode>
                <c:ptCount val="12"/>
                <c:pt idx="0">
                  <c:v>18.541999999999998</c:v>
                </c:pt>
                <c:pt idx="1">
                  <c:v>51.561999999999998</c:v>
                </c:pt>
                <c:pt idx="2">
                  <c:v>148.08199999999999</c:v>
                </c:pt>
                <c:pt idx="3">
                  <c:v>295.40199999999999</c:v>
                </c:pt>
                <c:pt idx="4">
                  <c:v>516.38199999999995</c:v>
                </c:pt>
                <c:pt idx="5">
                  <c:v>838.96199999999999</c:v>
                </c:pt>
                <c:pt idx="6">
                  <c:v>1217.422</c:v>
                </c:pt>
                <c:pt idx="7">
                  <c:v>1763.5219999999999</c:v>
                </c:pt>
                <c:pt idx="8">
                  <c:v>2192.7819999999997</c:v>
                </c:pt>
                <c:pt idx="9">
                  <c:v>2502.6619999999998</c:v>
                </c:pt>
                <c:pt idx="10">
                  <c:v>2670.3019999999997</c:v>
                </c:pt>
                <c:pt idx="11">
                  <c:v>2716.0219999999995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Data!$B$124</c:f>
              <c:strCache>
                <c:ptCount val="1"/>
                <c:pt idx="0">
                  <c:v>Pendembu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Data!$C$124:$N$124</c:f>
              <c:numCache>
                <c:formatCode>0</c:formatCode>
                <c:ptCount val="12"/>
                <c:pt idx="0">
                  <c:v>14.477999999999998</c:v>
                </c:pt>
                <c:pt idx="1">
                  <c:v>44.957999999999998</c:v>
                </c:pt>
                <c:pt idx="2">
                  <c:v>151.63799999999998</c:v>
                </c:pt>
                <c:pt idx="3">
                  <c:v>319.27799999999996</c:v>
                </c:pt>
                <c:pt idx="4">
                  <c:v>570.73799999999994</c:v>
                </c:pt>
                <c:pt idx="5">
                  <c:v>857.75799999999992</c:v>
                </c:pt>
                <c:pt idx="6">
                  <c:v>1182.8779999999999</c:v>
                </c:pt>
                <c:pt idx="7">
                  <c:v>1589.2779999999998</c:v>
                </c:pt>
                <c:pt idx="8">
                  <c:v>1995.6779999999999</c:v>
                </c:pt>
                <c:pt idx="9">
                  <c:v>2338.578</c:v>
                </c:pt>
                <c:pt idx="10">
                  <c:v>2498.598</c:v>
                </c:pt>
                <c:pt idx="11">
                  <c:v>2551.9380000000001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Data!$B$125</c:f>
              <c:strCache>
                <c:ptCount val="1"/>
                <c:pt idx="0">
                  <c:v>Myamba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Data!$C$125:$N$125</c:f>
              <c:numCache>
                <c:formatCode>0</c:formatCode>
                <c:ptCount val="12"/>
                <c:pt idx="0">
                  <c:v>4.3180000000000005</c:v>
                </c:pt>
                <c:pt idx="1">
                  <c:v>14.986000000000001</c:v>
                </c:pt>
                <c:pt idx="2">
                  <c:v>42.926000000000002</c:v>
                </c:pt>
                <c:pt idx="3">
                  <c:v>124.206</c:v>
                </c:pt>
                <c:pt idx="4">
                  <c:v>319.786</c:v>
                </c:pt>
                <c:pt idx="5">
                  <c:v>652.52599999999995</c:v>
                </c:pt>
                <c:pt idx="6">
                  <c:v>1099.566</c:v>
                </c:pt>
                <c:pt idx="7">
                  <c:v>1653.2860000000001</c:v>
                </c:pt>
                <c:pt idx="8">
                  <c:v>2034.2860000000001</c:v>
                </c:pt>
                <c:pt idx="9">
                  <c:v>2323.846</c:v>
                </c:pt>
                <c:pt idx="10">
                  <c:v>2473.7060000000001</c:v>
                </c:pt>
                <c:pt idx="11">
                  <c:v>2509.2660000000001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Data!$B$126</c:f>
              <c:strCache>
                <c:ptCount val="1"/>
                <c:pt idx="0">
                  <c:v>Bunumbu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Data!$C$126:$N$126</c:f>
              <c:numCache>
                <c:formatCode>0</c:formatCode>
                <c:ptCount val="12"/>
                <c:pt idx="0">
                  <c:v>9.9060000000000006</c:v>
                </c:pt>
                <c:pt idx="1">
                  <c:v>58.165999999999997</c:v>
                </c:pt>
                <c:pt idx="2">
                  <c:v>172.46600000000001</c:v>
                </c:pt>
                <c:pt idx="3">
                  <c:v>368.04599999999999</c:v>
                </c:pt>
                <c:pt idx="4">
                  <c:v>583.94599999999991</c:v>
                </c:pt>
                <c:pt idx="5">
                  <c:v>914.14599999999996</c:v>
                </c:pt>
                <c:pt idx="6">
                  <c:v>1236.7259999999999</c:v>
                </c:pt>
                <c:pt idx="7">
                  <c:v>1610.1059999999998</c:v>
                </c:pt>
                <c:pt idx="8">
                  <c:v>2036.8259999999998</c:v>
                </c:pt>
                <c:pt idx="9">
                  <c:v>2379.7259999999997</c:v>
                </c:pt>
                <c:pt idx="10">
                  <c:v>2557.5259999999998</c:v>
                </c:pt>
                <c:pt idx="11">
                  <c:v>2598.1659999999997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Data!$B$127</c:f>
              <c:strCache>
                <c:ptCount val="1"/>
                <c:pt idx="0">
                  <c:v>Sulima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Data!$C$127:$N$127</c:f>
              <c:numCache>
                <c:formatCode>0</c:formatCode>
                <c:ptCount val="12"/>
                <c:pt idx="0">
                  <c:v>30.987999999999996</c:v>
                </c:pt>
                <c:pt idx="1">
                  <c:v>56.387999999999991</c:v>
                </c:pt>
                <c:pt idx="2">
                  <c:v>117.34799999999998</c:v>
                </c:pt>
                <c:pt idx="3">
                  <c:v>221.48799999999997</c:v>
                </c:pt>
                <c:pt idx="4">
                  <c:v>650.74799999999993</c:v>
                </c:pt>
                <c:pt idx="5">
                  <c:v>1471.1679999999997</c:v>
                </c:pt>
                <c:pt idx="6">
                  <c:v>2372.8679999999995</c:v>
                </c:pt>
                <c:pt idx="7">
                  <c:v>3061.2079999999996</c:v>
                </c:pt>
                <c:pt idx="8">
                  <c:v>3823.2079999999996</c:v>
                </c:pt>
                <c:pt idx="9">
                  <c:v>4209.2879999999996</c:v>
                </c:pt>
                <c:pt idx="10">
                  <c:v>4399.7879999999996</c:v>
                </c:pt>
                <c:pt idx="11">
                  <c:v>4475.9879999999994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Data!$B$128</c:f>
              <c:strCache>
                <c:ptCount val="1"/>
                <c:pt idx="0">
                  <c:v>Lungi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Data!$C$128:$N$128</c:f>
              <c:numCache>
                <c:formatCode>0</c:formatCode>
                <c:ptCount val="12"/>
                <c:pt idx="0">
                  <c:v>13.208</c:v>
                </c:pt>
                <c:pt idx="1">
                  <c:v>18.795999999999999</c:v>
                </c:pt>
                <c:pt idx="2">
                  <c:v>49.275999999999996</c:v>
                </c:pt>
                <c:pt idx="3">
                  <c:v>115.31599999999999</c:v>
                </c:pt>
                <c:pt idx="4">
                  <c:v>338.83600000000001</c:v>
                </c:pt>
                <c:pt idx="5">
                  <c:v>707.13599999999997</c:v>
                </c:pt>
                <c:pt idx="6">
                  <c:v>1456.4359999999999</c:v>
                </c:pt>
                <c:pt idx="7">
                  <c:v>2266.6959999999999</c:v>
                </c:pt>
                <c:pt idx="8">
                  <c:v>2825.4960000000001</c:v>
                </c:pt>
                <c:pt idx="9">
                  <c:v>3137.9160000000002</c:v>
                </c:pt>
                <c:pt idx="10">
                  <c:v>3297.9360000000001</c:v>
                </c:pt>
                <c:pt idx="11">
                  <c:v>3341.116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Data!$B$129</c:f>
              <c:strCache>
                <c:ptCount val="1"/>
                <c:pt idx="0">
                  <c:v>Sumbaria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Data!$C$129:$N$129</c:f>
              <c:numCache>
                <c:formatCode>0</c:formatCode>
                <c:ptCount val="12"/>
                <c:pt idx="0">
                  <c:v>7.8739999999999997</c:v>
                </c:pt>
                <c:pt idx="1">
                  <c:v>33.274000000000001</c:v>
                </c:pt>
                <c:pt idx="2">
                  <c:v>122.17399999999999</c:v>
                </c:pt>
                <c:pt idx="3">
                  <c:v>249.17399999999998</c:v>
                </c:pt>
                <c:pt idx="4">
                  <c:v>513.33399999999995</c:v>
                </c:pt>
                <c:pt idx="5">
                  <c:v>830.83399999999995</c:v>
                </c:pt>
                <c:pt idx="6">
                  <c:v>1206.7539999999999</c:v>
                </c:pt>
                <c:pt idx="7">
                  <c:v>1620.7739999999999</c:v>
                </c:pt>
                <c:pt idx="8">
                  <c:v>2067.8139999999999</c:v>
                </c:pt>
                <c:pt idx="9">
                  <c:v>2481.8339999999998</c:v>
                </c:pt>
                <c:pt idx="10">
                  <c:v>2690.1139999999996</c:v>
                </c:pt>
                <c:pt idx="11">
                  <c:v>2725.6739999999995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Data!$B$130</c:f>
              <c:strCache>
                <c:ptCount val="1"/>
                <c:pt idx="0">
                  <c:v>Kabala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Data!$C$130:$N$130</c:f>
              <c:numCache>
                <c:formatCode>0</c:formatCode>
                <c:ptCount val="12"/>
                <c:pt idx="0">
                  <c:v>15.747999999999999</c:v>
                </c:pt>
                <c:pt idx="1">
                  <c:v>29.21</c:v>
                </c:pt>
                <c:pt idx="2">
                  <c:v>87.63</c:v>
                </c:pt>
                <c:pt idx="3">
                  <c:v>189.23</c:v>
                </c:pt>
                <c:pt idx="4">
                  <c:v>379.73</c:v>
                </c:pt>
                <c:pt idx="5">
                  <c:v>684.53</c:v>
                </c:pt>
                <c:pt idx="6">
                  <c:v>1022.3499999999999</c:v>
                </c:pt>
                <c:pt idx="7">
                  <c:v>1413.5099999999998</c:v>
                </c:pt>
                <c:pt idx="8">
                  <c:v>1827.5299999999997</c:v>
                </c:pt>
                <c:pt idx="9">
                  <c:v>2175.5099999999998</c:v>
                </c:pt>
                <c:pt idx="10">
                  <c:v>2292.35</c:v>
                </c:pt>
                <c:pt idx="11">
                  <c:v>2320.29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Data!$B$131</c:f>
              <c:strCache>
                <c:ptCount val="1"/>
                <c:pt idx="0">
                  <c:v>Musaia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Data!$C$131:$N$131</c:f>
              <c:numCache>
                <c:formatCode>0</c:formatCode>
                <c:ptCount val="12"/>
                <c:pt idx="0">
                  <c:v>11.43</c:v>
                </c:pt>
                <c:pt idx="1">
                  <c:v>25.4</c:v>
                </c:pt>
                <c:pt idx="2">
                  <c:v>71.12</c:v>
                </c:pt>
                <c:pt idx="3">
                  <c:v>149.86000000000001</c:v>
                </c:pt>
                <c:pt idx="4">
                  <c:v>337.82000000000005</c:v>
                </c:pt>
                <c:pt idx="5">
                  <c:v>607.05999999999995</c:v>
                </c:pt>
                <c:pt idx="6">
                  <c:v>911.8599999999999</c:v>
                </c:pt>
                <c:pt idx="7">
                  <c:v>1234.4399999999998</c:v>
                </c:pt>
                <c:pt idx="8">
                  <c:v>1587.4999999999998</c:v>
                </c:pt>
                <c:pt idx="9">
                  <c:v>1904.9999999999998</c:v>
                </c:pt>
                <c:pt idx="10">
                  <c:v>2034.5399999999997</c:v>
                </c:pt>
                <c:pt idx="11">
                  <c:v>2049.7799999999997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Data!$B$132</c:f>
              <c:strCache>
                <c:ptCount val="1"/>
                <c:pt idx="0">
                  <c:v>Pujehun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Data!$C$132:$N$132</c:f>
              <c:numCache>
                <c:formatCode>0</c:formatCode>
                <c:ptCount val="12"/>
                <c:pt idx="0">
                  <c:v>22.86</c:v>
                </c:pt>
                <c:pt idx="1">
                  <c:v>48.26</c:v>
                </c:pt>
                <c:pt idx="2">
                  <c:v>111.75999999999999</c:v>
                </c:pt>
                <c:pt idx="3">
                  <c:v>256.53999999999996</c:v>
                </c:pt>
                <c:pt idx="4">
                  <c:v>482.59999999999997</c:v>
                </c:pt>
                <c:pt idx="5">
                  <c:v>906.78</c:v>
                </c:pt>
                <c:pt idx="6">
                  <c:v>1673.86</c:v>
                </c:pt>
                <c:pt idx="7">
                  <c:v>2359.66</c:v>
                </c:pt>
                <c:pt idx="8">
                  <c:v>3002.2799999999997</c:v>
                </c:pt>
                <c:pt idx="9">
                  <c:v>3352.7999999999997</c:v>
                </c:pt>
                <c:pt idx="10">
                  <c:v>3540.7599999999998</c:v>
                </c:pt>
                <c:pt idx="11">
                  <c:v>3591.56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Data!$B$133</c:f>
              <c:strCache>
                <c:ptCount val="1"/>
                <c:pt idx="0">
                  <c:v>Tower Hill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Data!$C$133:$N$133</c:f>
              <c:numCache>
                <c:formatCode>0</c:formatCode>
                <c:ptCount val="12"/>
                <c:pt idx="0">
                  <c:v>19.812000000000001</c:v>
                </c:pt>
                <c:pt idx="1">
                  <c:v>30.48</c:v>
                </c:pt>
                <c:pt idx="2">
                  <c:v>51.054000000000002</c:v>
                </c:pt>
                <c:pt idx="3">
                  <c:v>109.47399999999999</c:v>
                </c:pt>
                <c:pt idx="4">
                  <c:v>312.67399999999998</c:v>
                </c:pt>
                <c:pt idx="5">
                  <c:v>736.85399999999993</c:v>
                </c:pt>
                <c:pt idx="6">
                  <c:v>1651.2539999999999</c:v>
                </c:pt>
                <c:pt idx="7">
                  <c:v>2423.4139999999998</c:v>
                </c:pt>
                <c:pt idx="8">
                  <c:v>3066.0339999999997</c:v>
                </c:pt>
                <c:pt idx="9">
                  <c:v>3380.9939999999997</c:v>
                </c:pt>
                <c:pt idx="10">
                  <c:v>3530.8539999999998</c:v>
                </c:pt>
                <c:pt idx="11">
                  <c:v>3589.2739999999999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Data!$B$134</c:f>
              <c:strCache>
                <c:ptCount val="1"/>
                <c:pt idx="0">
                  <c:v>Sumbuya</c:v>
                </c:pt>
              </c:strCache>
            </c:strRef>
          </c:tx>
          <c:cat>
            <c:strRef>
              <c:f>Data!$C$96:$N$96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Data!$C$134:$N$134</c:f>
              <c:numCache>
                <c:formatCode>0</c:formatCode>
                <c:ptCount val="12"/>
                <c:pt idx="0">
                  <c:v>19.558</c:v>
                </c:pt>
                <c:pt idx="1">
                  <c:v>60.198</c:v>
                </c:pt>
                <c:pt idx="2">
                  <c:v>121.15799999999999</c:v>
                </c:pt>
                <c:pt idx="3">
                  <c:v>215.13799999999998</c:v>
                </c:pt>
                <c:pt idx="4">
                  <c:v>408.178</c:v>
                </c:pt>
                <c:pt idx="5">
                  <c:v>776.47799999999995</c:v>
                </c:pt>
                <c:pt idx="6">
                  <c:v>1276.8579999999999</c:v>
                </c:pt>
                <c:pt idx="7">
                  <c:v>1769.6179999999999</c:v>
                </c:pt>
                <c:pt idx="8">
                  <c:v>2305.558</c:v>
                </c:pt>
                <c:pt idx="9">
                  <c:v>2645.9180000000001</c:v>
                </c:pt>
                <c:pt idx="10">
                  <c:v>2846.578</c:v>
                </c:pt>
                <c:pt idx="11">
                  <c:v>2902.4580000000001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57152"/>
        <c:axId val="65058688"/>
      </c:lineChart>
      <c:catAx>
        <c:axId val="6505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65058688"/>
        <c:crosses val="autoZero"/>
        <c:auto val="1"/>
        <c:lblAlgn val="ctr"/>
        <c:lblOffset val="100"/>
        <c:noMultiLvlLbl val="0"/>
      </c:catAx>
      <c:valAx>
        <c:axId val="65058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505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629474834707243"/>
          <c:y val="0.15514240719910014"/>
          <c:w val="0.24588511480053263"/>
          <c:h val="0.786444894388201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09574" y="876300"/>
    <xdr:ext cx="9763125" cy="50292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19099" y="6057900"/>
    <xdr:ext cx="9744075" cy="500062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showGridLines="0" tabSelected="1" workbookViewId="0">
      <selection sqref="A1:Q1"/>
    </sheetView>
  </sheetViews>
  <sheetFormatPr defaultRowHeight="12.75" x14ac:dyDescent="0.2"/>
  <cols>
    <col min="1" max="1" width="14.85546875" style="1" customWidth="1"/>
    <col min="2" max="2" width="11.140625" style="1" bestFit="1" customWidth="1"/>
    <col min="3" max="7" width="5.7109375" style="1" customWidth="1"/>
    <col min="8" max="8" width="6.5703125" style="1" customWidth="1"/>
    <col min="9" max="9" width="6.42578125" style="1" bestFit="1" customWidth="1"/>
    <col min="10" max="10" width="6.42578125" style="1" customWidth="1"/>
    <col min="11" max="11" width="5.85546875" style="1" customWidth="1"/>
    <col min="12" max="12" width="5.42578125" style="1" bestFit="1" customWidth="1"/>
    <col min="13" max="14" width="5.7109375" style="1" customWidth="1"/>
    <col min="15" max="15" width="8.140625" style="1" bestFit="1" customWidth="1"/>
    <col min="16" max="16384" width="9.140625" style="1"/>
  </cols>
  <sheetData>
    <row r="1" spans="1:17" ht="26.25" x14ac:dyDescent="0.4">
      <c r="A1" s="11" t="s">
        <v>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6.25" x14ac:dyDescent="0.4">
      <c r="A2" s="11" t="s">
        <v>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8.75" x14ac:dyDescent="0.3">
      <c r="A4" s="6" t="s">
        <v>60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">
      <c r="A5" s="1" t="s">
        <v>0</v>
      </c>
      <c r="B5" s="1" t="s">
        <v>61</v>
      </c>
    </row>
    <row r="8" spans="1:17" ht="18.75" x14ac:dyDescent="0.3">
      <c r="A8" s="6" t="s">
        <v>64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">
      <c r="A9" s="2" t="s">
        <v>55</v>
      </c>
      <c r="O9" s="3" t="s">
        <v>11</v>
      </c>
      <c r="P9" s="3" t="s">
        <v>13</v>
      </c>
      <c r="Q9" s="3" t="s">
        <v>14</v>
      </c>
    </row>
    <row r="10" spans="1:17" ht="15.75" customHeight="1" x14ac:dyDescent="0.2">
      <c r="A10" s="4" t="s">
        <v>1</v>
      </c>
      <c r="B10" s="1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5</v>
      </c>
      <c r="H10" s="4" t="s">
        <v>3</v>
      </c>
      <c r="I10" s="4" t="s">
        <v>3</v>
      </c>
      <c r="J10" s="4" t="s">
        <v>6</v>
      </c>
      <c r="K10" s="4" t="s">
        <v>7</v>
      </c>
      <c r="L10" s="4" t="s">
        <v>8</v>
      </c>
      <c r="M10" s="4" t="s">
        <v>9</v>
      </c>
      <c r="N10" s="4" t="s">
        <v>10</v>
      </c>
      <c r="O10" s="8" t="s">
        <v>12</v>
      </c>
      <c r="P10" s="8" t="s">
        <v>15</v>
      </c>
      <c r="Q10" s="8" t="s">
        <v>16</v>
      </c>
    </row>
    <row r="11" spans="1:17" x14ac:dyDescent="0.2">
      <c r="A11" s="3">
        <v>20</v>
      </c>
      <c r="B11" s="1" t="s">
        <v>17</v>
      </c>
      <c r="C11" s="9">
        <v>0.66</v>
      </c>
      <c r="D11" s="9">
        <v>0.97</v>
      </c>
      <c r="E11" s="9">
        <v>0.65</v>
      </c>
      <c r="F11" s="9">
        <v>4.4000000000000004</v>
      </c>
      <c r="G11" s="9">
        <v>10.5</v>
      </c>
      <c r="H11" s="9">
        <v>22.5</v>
      </c>
      <c r="I11" s="9">
        <v>34.700000000000003</v>
      </c>
      <c r="J11" s="9">
        <v>29.7</v>
      </c>
      <c r="K11" s="9">
        <v>24.2</v>
      </c>
      <c r="L11" s="9">
        <v>13.8</v>
      </c>
      <c r="M11" s="9">
        <v>7</v>
      </c>
      <c r="N11" s="9">
        <v>2.6</v>
      </c>
      <c r="O11" s="9">
        <v>10.8</v>
      </c>
      <c r="P11" s="9">
        <v>142.5</v>
      </c>
      <c r="Q11" s="9">
        <v>153</v>
      </c>
    </row>
    <row r="12" spans="1:17" x14ac:dyDescent="0.2">
      <c r="A12" s="3"/>
      <c r="B12" s="1" t="s">
        <v>18</v>
      </c>
      <c r="C12" s="9">
        <v>0.24</v>
      </c>
      <c r="D12" s="9">
        <v>0.56999999999999995</v>
      </c>
      <c r="E12" s="9">
        <v>0.57999999999999996</v>
      </c>
      <c r="F12" s="9">
        <v>2.5</v>
      </c>
      <c r="G12" s="9">
        <v>6.9</v>
      </c>
      <c r="H12" s="9">
        <v>14.8</v>
      </c>
      <c r="I12" s="9">
        <v>24.8</v>
      </c>
      <c r="J12" s="9">
        <v>29.4</v>
      </c>
      <c r="K12" s="9">
        <v>18.100000000000001</v>
      </c>
      <c r="L12" s="9">
        <v>14.1</v>
      </c>
      <c r="M12" s="9">
        <v>6</v>
      </c>
      <c r="N12" s="9">
        <v>1</v>
      </c>
      <c r="O12" s="9">
        <v>4.5</v>
      </c>
      <c r="P12" s="9">
        <v>114.1</v>
      </c>
      <c r="Q12" s="9">
        <v>118.4</v>
      </c>
    </row>
    <row r="13" spans="1:17" x14ac:dyDescent="0.2">
      <c r="A13" s="3"/>
      <c r="B13" s="1" t="s">
        <v>19</v>
      </c>
      <c r="C13" s="9">
        <v>0.46</v>
      </c>
      <c r="D13" s="9">
        <v>1.3</v>
      </c>
      <c r="E13" s="9">
        <v>4.2</v>
      </c>
      <c r="F13" s="9">
        <v>5.8</v>
      </c>
      <c r="G13" s="9">
        <v>9.9</v>
      </c>
      <c r="H13" s="9">
        <v>11.2</v>
      </c>
      <c r="I13" s="9">
        <v>11.2</v>
      </c>
      <c r="J13" s="9">
        <v>14.5</v>
      </c>
      <c r="K13" s="9">
        <v>16.100000000000001</v>
      </c>
      <c r="L13" s="9">
        <v>13.1</v>
      </c>
      <c r="M13" s="9">
        <v>8.1</v>
      </c>
      <c r="N13" s="9">
        <v>2.5</v>
      </c>
      <c r="O13" s="9">
        <v>14.3</v>
      </c>
      <c r="P13" s="9">
        <v>84.1</v>
      </c>
      <c r="Q13" s="9">
        <v>98.3</v>
      </c>
    </row>
    <row r="14" spans="1:17" x14ac:dyDescent="0.2">
      <c r="A14" s="3"/>
      <c r="B14" s="1" t="s">
        <v>20</v>
      </c>
      <c r="C14" s="9">
        <v>0.44</v>
      </c>
      <c r="D14" s="9">
        <v>0.45</v>
      </c>
      <c r="E14" s="9">
        <v>0.81</v>
      </c>
      <c r="F14" s="9">
        <v>2.2000000000000002</v>
      </c>
      <c r="G14" s="9">
        <v>6.5</v>
      </c>
      <c r="H14" s="9">
        <v>14</v>
      </c>
      <c r="I14" s="9">
        <v>35.1</v>
      </c>
      <c r="J14" s="9">
        <v>32.9</v>
      </c>
      <c r="K14" s="9">
        <v>23.3</v>
      </c>
      <c r="L14" s="9">
        <v>10.8</v>
      </c>
      <c r="M14" s="9">
        <v>5.2</v>
      </c>
      <c r="N14" s="9">
        <v>1.9</v>
      </c>
      <c r="O14" s="9">
        <v>5.9</v>
      </c>
      <c r="P14" s="9">
        <v>127.7</v>
      </c>
      <c r="Q14" s="9">
        <v>133.5</v>
      </c>
    </row>
    <row r="15" spans="1:17" x14ac:dyDescent="0.2">
      <c r="A15" s="3"/>
      <c r="B15" s="1" t="s">
        <v>21</v>
      </c>
      <c r="C15" s="9">
        <v>0.36</v>
      </c>
      <c r="D15" s="9">
        <v>0.34</v>
      </c>
      <c r="E15" s="9">
        <v>1.7</v>
      </c>
      <c r="F15" s="9">
        <v>3.9</v>
      </c>
      <c r="G15" s="9">
        <v>8.8000000000000007</v>
      </c>
      <c r="H15" s="9">
        <v>15.2</v>
      </c>
      <c r="I15" s="9">
        <v>19.2</v>
      </c>
      <c r="J15" s="9">
        <v>24.2</v>
      </c>
      <c r="K15" s="9">
        <v>22.3</v>
      </c>
      <c r="L15" s="9">
        <v>17</v>
      </c>
      <c r="M15" s="9">
        <v>7.7</v>
      </c>
      <c r="N15" s="9">
        <v>1.1000000000000001</v>
      </c>
      <c r="O15" s="9">
        <v>7.6</v>
      </c>
      <c r="P15" s="9">
        <v>114.4</v>
      </c>
      <c r="Q15" s="9">
        <v>121.9</v>
      </c>
    </row>
    <row r="16" spans="1:17" x14ac:dyDescent="0.2">
      <c r="A16" s="3"/>
      <c r="B16" s="1" t="s">
        <v>22</v>
      </c>
      <c r="C16" s="9">
        <v>0.45</v>
      </c>
      <c r="D16" s="9">
        <v>1.1000000000000001</v>
      </c>
      <c r="E16" s="9">
        <v>4</v>
      </c>
      <c r="F16" s="9">
        <v>5.9</v>
      </c>
      <c r="G16" s="9">
        <v>8.6</v>
      </c>
      <c r="H16" s="9">
        <v>12.5</v>
      </c>
      <c r="I16" s="9">
        <v>12.3</v>
      </c>
      <c r="J16" s="9">
        <v>15.5</v>
      </c>
      <c r="K16" s="9">
        <v>16.8</v>
      </c>
      <c r="L16" s="9">
        <v>12.1</v>
      </c>
      <c r="M16" s="9">
        <v>7.1</v>
      </c>
      <c r="N16" s="9">
        <v>1.9</v>
      </c>
      <c r="O16" s="9">
        <v>13.3</v>
      </c>
      <c r="P16" s="9">
        <v>85.8</v>
      </c>
      <c r="Q16" s="9">
        <v>98.1</v>
      </c>
    </row>
    <row r="17" spans="1:17" x14ac:dyDescent="0.2">
      <c r="A17" s="3"/>
      <c r="B17" s="1" t="s">
        <v>23</v>
      </c>
      <c r="C17" s="9">
        <v>0.26</v>
      </c>
      <c r="D17" s="9">
        <v>0.19</v>
      </c>
      <c r="E17" s="9">
        <v>1.2</v>
      </c>
      <c r="F17" s="9">
        <v>2.9</v>
      </c>
      <c r="G17" s="9">
        <v>7.9</v>
      </c>
      <c r="H17" s="9">
        <v>14.6</v>
      </c>
      <c r="I17" s="9">
        <v>17.5</v>
      </c>
      <c r="J17" s="9">
        <v>18</v>
      </c>
      <c r="K17" s="9">
        <v>16.2</v>
      </c>
      <c r="L17" s="9">
        <v>15.3</v>
      </c>
      <c r="M17" s="9">
        <v>6.9</v>
      </c>
      <c r="N17" s="9">
        <v>0.9</v>
      </c>
      <c r="O17" s="9">
        <v>5.7</v>
      </c>
      <c r="P17" s="9">
        <v>96.3</v>
      </c>
      <c r="Q17" s="9">
        <v>101.8</v>
      </c>
    </row>
    <row r="18" spans="1:17" x14ac:dyDescent="0.2">
      <c r="A18" s="3"/>
      <c r="B18" s="1" t="s">
        <v>54</v>
      </c>
      <c r="C18" s="9">
        <v>0.56999999999999995</v>
      </c>
      <c r="D18" s="9">
        <v>0.96</v>
      </c>
      <c r="E18" s="9">
        <v>3</v>
      </c>
      <c r="F18" s="9">
        <v>5.0999999999999996</v>
      </c>
      <c r="G18" s="9">
        <v>9.4</v>
      </c>
      <c r="H18" s="9">
        <v>13.3</v>
      </c>
      <c r="I18" s="9">
        <v>19.100000000000001</v>
      </c>
      <c r="J18" s="9">
        <v>22.3</v>
      </c>
      <c r="K18" s="9">
        <v>19.5</v>
      </c>
      <c r="L18" s="9">
        <v>14.7</v>
      </c>
      <c r="M18" s="9">
        <v>7.4</v>
      </c>
      <c r="N18" s="9">
        <v>2.1</v>
      </c>
      <c r="O18" s="9">
        <v>11.9</v>
      </c>
      <c r="P18" s="9">
        <v>105.7</v>
      </c>
      <c r="Q18" s="9">
        <v>117.5</v>
      </c>
    </row>
    <row r="19" spans="1:17" x14ac:dyDescent="0.2">
      <c r="A19" s="3"/>
      <c r="B19" s="1" t="s">
        <v>24</v>
      </c>
      <c r="C19" s="9">
        <v>0.47</v>
      </c>
      <c r="D19" s="9">
        <v>0.48</v>
      </c>
      <c r="E19" s="9">
        <v>0.55000000000000004</v>
      </c>
      <c r="F19" s="9">
        <v>2.2000000000000002</v>
      </c>
      <c r="G19" s="9">
        <v>7</v>
      </c>
      <c r="H19" s="9">
        <v>13.2</v>
      </c>
      <c r="I19" s="9">
        <v>33.5</v>
      </c>
      <c r="J19" s="9">
        <v>31.2</v>
      </c>
      <c r="K19" s="9">
        <v>24.2</v>
      </c>
      <c r="L19" s="9">
        <v>11.3</v>
      </c>
      <c r="M19" s="9">
        <v>5.8</v>
      </c>
      <c r="N19" s="9">
        <v>1.7</v>
      </c>
      <c r="O19" s="9">
        <v>5.3</v>
      </c>
      <c r="P19" s="9">
        <v>126.2</v>
      </c>
      <c r="Q19" s="9">
        <v>131.5</v>
      </c>
    </row>
    <row r="20" spans="1:17" x14ac:dyDescent="0.2">
      <c r="A20" s="3"/>
      <c r="B20" s="1" t="s">
        <v>25</v>
      </c>
      <c r="C20" s="9">
        <v>0.5</v>
      </c>
      <c r="D20" s="9">
        <v>1.1000000000000001</v>
      </c>
      <c r="E20" s="9">
        <v>4.5</v>
      </c>
      <c r="F20" s="9">
        <v>6.3</v>
      </c>
      <c r="G20" s="9">
        <v>9.1</v>
      </c>
      <c r="H20" s="9">
        <v>10.8</v>
      </c>
      <c r="I20" s="9">
        <v>13.4</v>
      </c>
      <c r="J20" s="9">
        <v>19.899999999999999</v>
      </c>
      <c r="K20" s="9">
        <v>19.2</v>
      </c>
      <c r="L20" s="9">
        <v>13</v>
      </c>
      <c r="M20" s="9">
        <v>7.6</v>
      </c>
      <c r="N20" s="9">
        <v>1.8</v>
      </c>
      <c r="O20" s="9">
        <v>14.4</v>
      </c>
      <c r="P20" s="9">
        <v>93.1</v>
      </c>
      <c r="Q20" s="9">
        <v>107.2</v>
      </c>
    </row>
    <row r="21" spans="1:17" x14ac:dyDescent="0.2">
      <c r="A21" s="3"/>
      <c r="B21" s="1" t="s">
        <v>26</v>
      </c>
      <c r="C21" s="9">
        <v>0.77</v>
      </c>
      <c r="D21" s="9">
        <v>0.47</v>
      </c>
      <c r="E21" s="9">
        <v>0.57999999999999996</v>
      </c>
      <c r="F21" s="9">
        <v>2.4</v>
      </c>
      <c r="G21" s="9">
        <v>8.6999999999999993</v>
      </c>
      <c r="H21" s="9">
        <v>21</v>
      </c>
      <c r="I21" s="9">
        <v>50.8</v>
      </c>
      <c r="J21" s="9">
        <v>46.8</v>
      </c>
      <c r="K21" s="9">
        <v>33.5</v>
      </c>
      <c r="L21" s="9">
        <v>14.7</v>
      </c>
      <c r="M21" s="9">
        <v>6.4</v>
      </c>
      <c r="N21" s="9">
        <v>2.5</v>
      </c>
      <c r="O21" s="9">
        <v>7</v>
      </c>
      <c r="P21" s="9">
        <v>181.9</v>
      </c>
      <c r="Q21" s="9">
        <v>188.6</v>
      </c>
    </row>
    <row r="22" spans="1:17" x14ac:dyDescent="0.2">
      <c r="A22" s="3"/>
      <c r="B22" s="1" t="s">
        <v>27</v>
      </c>
      <c r="C22" s="9">
        <v>0.68</v>
      </c>
      <c r="D22" s="9">
        <v>1.5</v>
      </c>
      <c r="E22" s="9">
        <v>3.7</v>
      </c>
      <c r="F22" s="9">
        <v>7.3</v>
      </c>
      <c r="G22" s="9">
        <v>10.4</v>
      </c>
      <c r="H22" s="9">
        <v>13.3</v>
      </c>
      <c r="I22" s="9">
        <v>12.4</v>
      </c>
      <c r="J22" s="9">
        <v>16.8</v>
      </c>
      <c r="K22" s="9">
        <v>17.7</v>
      </c>
      <c r="L22" s="9">
        <v>14.8</v>
      </c>
      <c r="M22" s="9">
        <v>7.2</v>
      </c>
      <c r="N22" s="9">
        <v>1.9</v>
      </c>
      <c r="O22" s="9">
        <v>15.2</v>
      </c>
      <c r="P22" s="9">
        <v>92.6</v>
      </c>
      <c r="Q22" s="9">
        <v>107.7</v>
      </c>
    </row>
    <row r="23" spans="1:17" x14ac:dyDescent="0.2">
      <c r="A23" s="3"/>
      <c r="B23" s="1" t="s">
        <v>28</v>
      </c>
      <c r="C23" s="9">
        <v>0.16</v>
      </c>
      <c r="D23" s="9">
        <v>0.14000000000000001</v>
      </c>
      <c r="E23" s="9">
        <v>0.81</v>
      </c>
      <c r="F23" s="9">
        <v>2.4</v>
      </c>
      <c r="G23" s="9">
        <v>7.8</v>
      </c>
      <c r="H23" s="9">
        <v>13.6</v>
      </c>
      <c r="I23" s="9">
        <v>24.6</v>
      </c>
      <c r="J23" s="9">
        <v>28</v>
      </c>
      <c r="K23" s="9">
        <v>18.2</v>
      </c>
      <c r="L23" s="9">
        <v>13</v>
      </c>
      <c r="M23" s="9">
        <v>5.5</v>
      </c>
      <c r="N23" s="9">
        <v>1</v>
      </c>
      <c r="O23" s="9">
        <v>4.5999999999999996</v>
      </c>
      <c r="P23" s="9">
        <v>110.6</v>
      </c>
      <c r="Q23" s="9">
        <v>115</v>
      </c>
    </row>
    <row r="24" spans="1:17" x14ac:dyDescent="0.2">
      <c r="A24" s="3"/>
      <c r="B24" s="1" t="s">
        <v>29</v>
      </c>
      <c r="C24" s="9">
        <v>0.24</v>
      </c>
      <c r="D24" s="9">
        <v>0.33</v>
      </c>
      <c r="E24" s="9">
        <v>0.8</v>
      </c>
      <c r="F24" s="9">
        <v>2.2999999999999998</v>
      </c>
      <c r="G24" s="9">
        <v>7.4</v>
      </c>
      <c r="H24" s="9">
        <v>14.2</v>
      </c>
      <c r="I24" s="9">
        <v>31.9</v>
      </c>
      <c r="J24" s="9">
        <v>34.5</v>
      </c>
      <c r="K24" s="9">
        <v>24.8</v>
      </c>
      <c r="L24" s="9">
        <v>12.2</v>
      </c>
      <c r="M24" s="9">
        <v>6</v>
      </c>
      <c r="N24" s="9">
        <v>1.8</v>
      </c>
      <c r="O24" s="9">
        <v>5.5</v>
      </c>
      <c r="P24" s="9">
        <v>130.9</v>
      </c>
      <c r="Q24" s="9">
        <v>136.30000000000001</v>
      </c>
    </row>
    <row r="25" spans="1:17" x14ac:dyDescent="0.2">
      <c r="A25" s="3"/>
      <c r="B25" s="1" t="s">
        <v>30</v>
      </c>
      <c r="C25" s="9">
        <v>0.24</v>
      </c>
      <c r="D25" s="9">
        <v>0.23</v>
      </c>
      <c r="E25" s="9">
        <v>1.4</v>
      </c>
      <c r="F25" s="9">
        <v>3.3</v>
      </c>
      <c r="G25" s="9">
        <v>7.8</v>
      </c>
      <c r="H25" s="9">
        <v>11.3</v>
      </c>
      <c r="I25" s="9">
        <v>17</v>
      </c>
      <c r="J25" s="9">
        <v>21.6</v>
      </c>
      <c r="K25" s="9">
        <v>17.399999999999999</v>
      </c>
      <c r="L25" s="9">
        <v>15.6</v>
      </c>
      <c r="M25" s="9">
        <v>8.1</v>
      </c>
      <c r="N25" s="9">
        <v>1.2</v>
      </c>
      <c r="O25" s="9">
        <v>6.5</v>
      </c>
      <c r="P25" s="9">
        <v>98.8</v>
      </c>
      <c r="Q25" s="9">
        <v>105.2</v>
      </c>
    </row>
    <row r="26" spans="1:17" x14ac:dyDescent="0.2">
      <c r="A26" s="3"/>
      <c r="B26" s="1" t="s">
        <v>31</v>
      </c>
      <c r="C26" s="9">
        <v>0.41</v>
      </c>
      <c r="D26" s="9">
        <v>0.46</v>
      </c>
      <c r="E26" s="9">
        <v>0.79</v>
      </c>
      <c r="F26" s="9">
        <v>2.6</v>
      </c>
      <c r="G26" s="9">
        <v>8.1</v>
      </c>
      <c r="H26" s="9">
        <v>14.5</v>
      </c>
      <c r="I26" s="9">
        <v>28.8</v>
      </c>
      <c r="J26" s="9">
        <v>31.4</v>
      </c>
      <c r="K26" s="9">
        <v>20.8</v>
      </c>
      <c r="L26" s="9">
        <v>14</v>
      </c>
      <c r="M26" s="9">
        <v>5.8</v>
      </c>
      <c r="N26" s="9">
        <v>2</v>
      </c>
      <c r="O26" s="9">
        <v>6.4</v>
      </c>
      <c r="P26" s="9">
        <v>123.5</v>
      </c>
      <c r="Q26" s="9">
        <v>129.80000000000001</v>
      </c>
    </row>
    <row r="27" spans="1:17" x14ac:dyDescent="0.2">
      <c r="A27" s="3"/>
      <c r="B27" s="1" t="s">
        <v>32</v>
      </c>
      <c r="C27" s="9">
        <v>0.54</v>
      </c>
      <c r="D27" s="9">
        <v>0.66</v>
      </c>
      <c r="E27" s="9">
        <v>3.1</v>
      </c>
      <c r="F27" s="9">
        <v>5</v>
      </c>
      <c r="G27" s="9">
        <v>9.3000000000000007</v>
      </c>
      <c r="H27" s="9">
        <v>13.3</v>
      </c>
      <c r="I27" s="9">
        <v>17.5</v>
      </c>
      <c r="J27" s="9">
        <v>20</v>
      </c>
      <c r="K27" s="9">
        <v>16.399999999999999</v>
      </c>
      <c r="L27" s="9">
        <v>13.8</v>
      </c>
      <c r="M27" s="9">
        <v>7.2</v>
      </c>
      <c r="N27" s="9">
        <v>1.9</v>
      </c>
      <c r="O27" s="9">
        <v>11.4</v>
      </c>
      <c r="P27" s="9">
        <v>97.5</v>
      </c>
      <c r="Q27" s="9">
        <v>108.7</v>
      </c>
    </row>
    <row r="28" spans="1:17" x14ac:dyDescent="0.2">
      <c r="A28" s="3">
        <v>19</v>
      </c>
      <c r="B28" s="1" t="s">
        <v>33</v>
      </c>
      <c r="C28" s="9">
        <v>0.2</v>
      </c>
      <c r="D28" s="9">
        <v>0.12</v>
      </c>
      <c r="E28" s="9">
        <v>0.8</v>
      </c>
      <c r="F28" s="9">
        <v>2.7</v>
      </c>
      <c r="G28" s="9">
        <v>7.3</v>
      </c>
      <c r="H28" s="9">
        <v>11.2</v>
      </c>
      <c r="I28" s="9">
        <v>23.2</v>
      </c>
      <c r="J28" s="9">
        <v>24.9</v>
      </c>
      <c r="K28" s="9">
        <v>17.600000000000001</v>
      </c>
      <c r="L28" s="9">
        <v>11.9</v>
      </c>
      <c r="M28" s="9">
        <v>5.4</v>
      </c>
      <c r="N28" s="9">
        <v>1.3</v>
      </c>
      <c r="O28" s="9">
        <v>5</v>
      </c>
      <c r="P28" s="9">
        <v>101.4</v>
      </c>
      <c r="Q28" s="9">
        <v>106.5</v>
      </c>
    </row>
    <row r="29" spans="1:17" x14ac:dyDescent="0.2">
      <c r="A29" s="3"/>
      <c r="B29" s="1" t="s">
        <v>34</v>
      </c>
      <c r="C29" s="9">
        <v>0.54</v>
      </c>
      <c r="D29" s="9">
        <v>0.35</v>
      </c>
      <c r="E29" s="9">
        <v>1.4</v>
      </c>
      <c r="F29" s="9">
        <v>3.7</v>
      </c>
      <c r="G29" s="9">
        <v>8.6999999999999993</v>
      </c>
      <c r="H29" s="9">
        <v>13.8</v>
      </c>
      <c r="I29" s="9">
        <v>23.5</v>
      </c>
      <c r="J29" s="9">
        <v>25.4</v>
      </c>
      <c r="K29" s="9">
        <v>18.8</v>
      </c>
      <c r="L29" s="9">
        <v>13.8</v>
      </c>
      <c r="M29" s="9">
        <v>7</v>
      </c>
      <c r="N29" s="9">
        <v>1.7</v>
      </c>
      <c r="O29" s="9">
        <v>7.6</v>
      </c>
      <c r="P29" s="9">
        <v>111</v>
      </c>
      <c r="Q29" s="9">
        <v>118.7</v>
      </c>
    </row>
    <row r="30" spans="1:17" x14ac:dyDescent="0.2">
      <c r="A30" s="3">
        <v>18</v>
      </c>
      <c r="B30" s="1" t="s">
        <v>35</v>
      </c>
      <c r="C30" s="9">
        <v>0.43</v>
      </c>
      <c r="D30" s="9">
        <v>0.55000000000000004</v>
      </c>
      <c r="E30" s="9">
        <v>0.79</v>
      </c>
      <c r="F30" s="9">
        <v>2.7</v>
      </c>
      <c r="G30" s="9">
        <v>8.5</v>
      </c>
      <c r="H30" s="9">
        <v>19</v>
      </c>
      <c r="I30" s="9">
        <v>53.6</v>
      </c>
      <c r="J30" s="9">
        <v>55.8</v>
      </c>
      <c r="K30" s="9">
        <v>37.1</v>
      </c>
      <c r="L30" s="9">
        <v>16.3</v>
      </c>
      <c r="M30" s="9">
        <v>7.2</v>
      </c>
      <c r="N30" s="9">
        <v>2.5</v>
      </c>
      <c r="O30" s="9">
        <v>6.4</v>
      </c>
      <c r="P30" s="9">
        <v>197.6</v>
      </c>
      <c r="Q30" s="9">
        <v>204.5</v>
      </c>
    </row>
    <row r="31" spans="1:17" x14ac:dyDescent="0.2">
      <c r="A31" s="3"/>
      <c r="B31" s="1" t="s">
        <v>36</v>
      </c>
      <c r="C31" s="9">
        <v>0.69</v>
      </c>
      <c r="D31" s="9">
        <v>0.45</v>
      </c>
      <c r="E31" s="9">
        <v>0.62</v>
      </c>
      <c r="F31" s="9">
        <v>2.7</v>
      </c>
      <c r="G31" s="9">
        <v>8.9</v>
      </c>
      <c r="H31" s="9">
        <v>19.100000000000001</v>
      </c>
      <c r="I31" s="9">
        <v>53.6</v>
      </c>
      <c r="J31" s="9">
        <v>52.6</v>
      </c>
      <c r="K31" s="9">
        <v>36.1</v>
      </c>
      <c r="L31" s="9">
        <v>14.6</v>
      </c>
      <c r="M31" s="9">
        <v>6</v>
      </c>
      <c r="N31" s="9">
        <v>1.9</v>
      </c>
      <c r="O31" s="9">
        <v>5.8</v>
      </c>
      <c r="P31" s="9">
        <v>190.9</v>
      </c>
      <c r="Q31" s="9">
        <v>197.3</v>
      </c>
    </row>
    <row r="32" spans="1:17" x14ac:dyDescent="0.2">
      <c r="A32" s="3"/>
      <c r="B32" s="1" t="s">
        <v>37</v>
      </c>
      <c r="C32" s="9">
        <v>0.18</v>
      </c>
      <c r="D32" s="9">
        <v>0.6</v>
      </c>
      <c r="E32" s="9">
        <v>1.7</v>
      </c>
      <c r="F32" s="9">
        <v>4.5999999999999996</v>
      </c>
      <c r="G32" s="9">
        <v>9.1</v>
      </c>
      <c r="H32" s="9">
        <v>14.2</v>
      </c>
      <c r="I32" s="9">
        <v>24</v>
      </c>
      <c r="J32" s="9">
        <v>23.2</v>
      </c>
      <c r="K32" s="9">
        <v>21.2</v>
      </c>
      <c r="L32" s="9">
        <v>12.6</v>
      </c>
      <c r="M32" s="9">
        <v>6.8</v>
      </c>
      <c r="N32" s="9">
        <v>1.8</v>
      </c>
      <c r="O32" s="9">
        <v>8</v>
      </c>
      <c r="P32" s="9">
        <v>111.2</v>
      </c>
      <c r="Q32" s="9">
        <v>120.1</v>
      </c>
    </row>
    <row r="33" spans="1:17" x14ac:dyDescent="0.2">
      <c r="A33" s="3">
        <v>17</v>
      </c>
      <c r="B33" s="1" t="s">
        <v>38</v>
      </c>
      <c r="C33" s="9">
        <v>0.31</v>
      </c>
      <c r="D33" s="9">
        <v>0.42</v>
      </c>
      <c r="E33" s="9">
        <v>0.49</v>
      </c>
      <c r="F33" s="9">
        <v>2</v>
      </c>
      <c r="G33" s="9">
        <v>7.9</v>
      </c>
      <c r="H33" s="9">
        <v>26.1</v>
      </c>
      <c r="I33" s="9">
        <v>66.7</v>
      </c>
      <c r="J33" s="9">
        <v>58.6</v>
      </c>
      <c r="K33" s="9">
        <v>36.4</v>
      </c>
      <c r="L33" s="9">
        <v>13.1</v>
      </c>
      <c r="M33" s="9">
        <v>5.9</v>
      </c>
      <c r="N33" s="9">
        <v>1.7</v>
      </c>
      <c r="O33" s="9">
        <v>4.2</v>
      </c>
      <c r="P33" s="9">
        <v>214.6</v>
      </c>
      <c r="Q33" s="9">
        <v>219.5</v>
      </c>
    </row>
    <row r="34" spans="1:17" x14ac:dyDescent="0.2">
      <c r="A34" s="3">
        <v>16</v>
      </c>
      <c r="B34" s="1" t="s">
        <v>39</v>
      </c>
      <c r="C34" s="9">
        <v>0.28999999999999998</v>
      </c>
      <c r="D34" s="9">
        <v>0.66</v>
      </c>
      <c r="E34" s="9">
        <v>1.2</v>
      </c>
      <c r="F34" s="9">
        <v>2.8</v>
      </c>
      <c r="G34" s="9">
        <v>9</v>
      </c>
      <c r="H34" s="9">
        <v>12.2</v>
      </c>
      <c r="I34" s="9">
        <v>19.8</v>
      </c>
      <c r="J34" s="9">
        <v>26.3</v>
      </c>
      <c r="K34" s="9">
        <v>18.7</v>
      </c>
      <c r="L34" s="9">
        <v>12.1</v>
      </c>
      <c r="M34" s="9">
        <v>6.7</v>
      </c>
      <c r="N34" s="9">
        <v>1.8</v>
      </c>
      <c r="O34" s="9">
        <v>5.3</v>
      </c>
      <c r="P34" s="9">
        <v>104.7</v>
      </c>
      <c r="Q34" s="9">
        <v>111.4</v>
      </c>
    </row>
    <row r="35" spans="1:17" x14ac:dyDescent="0.2">
      <c r="A35" s="3"/>
      <c r="B35" s="1" t="s">
        <v>40</v>
      </c>
      <c r="C35" s="9">
        <v>0.54</v>
      </c>
      <c r="D35" s="9">
        <v>0.7</v>
      </c>
      <c r="E35" s="9">
        <v>2.2999999999999998</v>
      </c>
      <c r="F35" s="9">
        <v>4.8</v>
      </c>
      <c r="G35" s="9">
        <v>8.8000000000000007</v>
      </c>
      <c r="H35" s="9">
        <v>13.3</v>
      </c>
      <c r="I35" s="9">
        <v>20.7</v>
      </c>
      <c r="J35" s="9">
        <v>32.4</v>
      </c>
      <c r="K35" s="9">
        <v>22.4</v>
      </c>
      <c r="L35" s="9">
        <v>18</v>
      </c>
      <c r="M35" s="9">
        <v>7.5</v>
      </c>
      <c r="N35" s="9">
        <v>1.5</v>
      </c>
      <c r="O35" s="9">
        <v>7.9</v>
      </c>
      <c r="P35" s="9">
        <v>123.2</v>
      </c>
      <c r="Q35" s="9">
        <v>133.1</v>
      </c>
    </row>
    <row r="36" spans="1:17" x14ac:dyDescent="0.2">
      <c r="A36" s="3"/>
      <c r="B36" s="1" t="s">
        <v>41</v>
      </c>
      <c r="C36" s="9">
        <v>0.15</v>
      </c>
      <c r="D36" s="9">
        <v>0.4</v>
      </c>
      <c r="E36" s="9">
        <v>1.1000000000000001</v>
      </c>
      <c r="F36" s="9">
        <v>3.3</v>
      </c>
      <c r="G36" s="9">
        <v>7.2</v>
      </c>
      <c r="H36" s="9">
        <v>13.8</v>
      </c>
      <c r="I36" s="9">
        <v>21.5</v>
      </c>
      <c r="J36" s="9">
        <v>26.1</v>
      </c>
      <c r="K36" s="9">
        <v>15.7</v>
      </c>
      <c r="L36" s="9">
        <v>14.5</v>
      </c>
      <c r="M36" s="9">
        <v>6.2</v>
      </c>
      <c r="N36" s="9">
        <v>1.4</v>
      </c>
      <c r="O36" s="9">
        <v>5</v>
      </c>
      <c r="P36" s="9">
        <v>105</v>
      </c>
      <c r="Q36" s="9">
        <v>111.3</v>
      </c>
    </row>
    <row r="37" spans="1:17" x14ac:dyDescent="0.2">
      <c r="A37" s="3">
        <v>15</v>
      </c>
      <c r="B37" s="1" t="s">
        <v>42</v>
      </c>
      <c r="C37" s="9">
        <v>0.73</v>
      </c>
      <c r="D37" s="9">
        <v>1.3</v>
      </c>
      <c r="E37" s="9">
        <v>3.8</v>
      </c>
      <c r="F37" s="9">
        <v>5.8</v>
      </c>
      <c r="G37" s="9">
        <v>8.6999999999999993</v>
      </c>
      <c r="H37" s="9">
        <v>12.7</v>
      </c>
      <c r="I37" s="9">
        <v>14.9</v>
      </c>
      <c r="J37" s="9">
        <v>21.5</v>
      </c>
      <c r="K37" s="9">
        <v>16.899999999999999</v>
      </c>
      <c r="L37" s="9">
        <v>12.2</v>
      </c>
      <c r="M37" s="9">
        <v>6.6</v>
      </c>
      <c r="N37" s="9">
        <v>1.8</v>
      </c>
      <c r="O37" s="9">
        <v>10</v>
      </c>
      <c r="P37" s="9">
        <v>93.4</v>
      </c>
      <c r="Q37" s="9">
        <v>106.8</v>
      </c>
    </row>
    <row r="38" spans="1:17" x14ac:dyDescent="0.2">
      <c r="A38" s="3"/>
      <c r="B38" s="1" t="s">
        <v>43</v>
      </c>
      <c r="C38" s="9">
        <v>0.56999999999999995</v>
      </c>
      <c r="D38" s="9">
        <v>1.2</v>
      </c>
      <c r="E38" s="9">
        <v>4.2</v>
      </c>
      <c r="F38" s="9">
        <v>6.6</v>
      </c>
      <c r="G38" s="9">
        <v>9.9</v>
      </c>
      <c r="H38" s="9">
        <v>11.3</v>
      </c>
      <c r="I38" s="9">
        <v>12.8</v>
      </c>
      <c r="J38" s="9">
        <v>16</v>
      </c>
      <c r="K38" s="9">
        <v>16</v>
      </c>
      <c r="L38" s="9">
        <v>13.5</v>
      </c>
      <c r="M38" s="9">
        <v>6.3</v>
      </c>
      <c r="N38" s="9">
        <v>2.1</v>
      </c>
      <c r="O38" s="9">
        <v>11.2</v>
      </c>
      <c r="P38" s="9">
        <v>85.8</v>
      </c>
      <c r="Q38" s="9">
        <v>100.5</v>
      </c>
    </row>
    <row r="39" spans="1:17" x14ac:dyDescent="0.2">
      <c r="A39" s="3"/>
      <c r="B39" s="1" t="s">
        <v>44</v>
      </c>
      <c r="C39" s="9">
        <v>0.17</v>
      </c>
      <c r="D39" s="9">
        <v>0.42</v>
      </c>
      <c r="E39" s="9">
        <v>1.1000000000000001</v>
      </c>
      <c r="F39" s="9">
        <v>3.2</v>
      </c>
      <c r="G39" s="9">
        <v>7.7</v>
      </c>
      <c r="H39" s="9">
        <v>13.1</v>
      </c>
      <c r="I39" s="9">
        <v>17.600000000000001</v>
      </c>
      <c r="J39" s="9">
        <v>21.8</v>
      </c>
      <c r="K39" s="9">
        <v>15</v>
      </c>
      <c r="L39" s="9">
        <v>11.4</v>
      </c>
      <c r="M39" s="9">
        <v>5.9</v>
      </c>
      <c r="N39" s="9">
        <v>1.4</v>
      </c>
      <c r="O39" s="9">
        <v>4.9000000000000004</v>
      </c>
      <c r="P39" s="9">
        <v>92.6</v>
      </c>
      <c r="Q39" s="9">
        <v>98.9</v>
      </c>
    </row>
    <row r="40" spans="1:17" x14ac:dyDescent="0.2">
      <c r="A40" s="3">
        <v>14</v>
      </c>
      <c r="B40" s="1" t="s">
        <v>45</v>
      </c>
      <c r="C40" s="9">
        <v>0.39</v>
      </c>
      <c r="D40" s="9">
        <v>1.9</v>
      </c>
      <c r="E40" s="9">
        <v>4.5</v>
      </c>
      <c r="F40" s="9">
        <v>7.7</v>
      </c>
      <c r="G40" s="9">
        <v>8.5</v>
      </c>
      <c r="H40" s="9">
        <v>13</v>
      </c>
      <c r="I40" s="9">
        <v>12.7</v>
      </c>
      <c r="J40" s="9">
        <v>14.7</v>
      </c>
      <c r="K40" s="9">
        <v>16.8</v>
      </c>
      <c r="L40" s="9">
        <v>13.5</v>
      </c>
      <c r="M40" s="9">
        <v>7</v>
      </c>
      <c r="N40" s="9">
        <v>1.6</v>
      </c>
      <c r="O40" s="9">
        <v>11.3</v>
      </c>
      <c r="P40" s="9">
        <v>86.2</v>
      </c>
      <c r="Q40" s="9">
        <v>102.3</v>
      </c>
    </row>
    <row r="41" spans="1:17" x14ac:dyDescent="0.2">
      <c r="A41" s="3"/>
      <c r="B41" s="1" t="s">
        <v>46</v>
      </c>
      <c r="C41" s="9">
        <v>1.22</v>
      </c>
      <c r="D41" s="9">
        <v>1</v>
      </c>
      <c r="E41" s="9">
        <v>2.4</v>
      </c>
      <c r="F41" s="9">
        <v>4.0999999999999996</v>
      </c>
      <c r="G41" s="9">
        <v>16.899999999999999</v>
      </c>
      <c r="H41" s="9">
        <v>32.299999999999997</v>
      </c>
      <c r="I41" s="9">
        <v>35.5</v>
      </c>
      <c r="J41" s="9">
        <v>27.1</v>
      </c>
      <c r="K41" s="9">
        <v>30</v>
      </c>
      <c r="L41" s="9">
        <v>15.2</v>
      </c>
      <c r="M41" s="9">
        <v>7.5</v>
      </c>
      <c r="N41" s="9">
        <v>3</v>
      </c>
      <c r="O41" s="9">
        <v>8.4</v>
      </c>
      <c r="P41" s="9">
        <v>164.6</v>
      </c>
      <c r="Q41" s="9">
        <v>176.2</v>
      </c>
    </row>
    <row r="42" spans="1:17" x14ac:dyDescent="0.2">
      <c r="A42" s="3">
        <v>13</v>
      </c>
      <c r="B42" s="1" t="s">
        <v>47</v>
      </c>
      <c r="C42" s="9">
        <v>0.52</v>
      </c>
      <c r="D42" s="9">
        <v>0.22</v>
      </c>
      <c r="E42" s="9">
        <v>1.2</v>
      </c>
      <c r="F42" s="9">
        <v>2.6</v>
      </c>
      <c r="G42" s="9">
        <v>8.8000000000000007</v>
      </c>
      <c r="H42" s="9">
        <v>14.5</v>
      </c>
      <c r="I42" s="9">
        <v>29.5</v>
      </c>
      <c r="J42" s="9">
        <v>31.9</v>
      </c>
      <c r="K42" s="9">
        <v>22</v>
      </c>
      <c r="L42" s="9">
        <v>12.3</v>
      </c>
      <c r="M42" s="9">
        <v>6.3</v>
      </c>
      <c r="N42" s="9">
        <v>1.7</v>
      </c>
      <c r="O42" s="9">
        <v>4</v>
      </c>
      <c r="P42" s="9">
        <v>125.3</v>
      </c>
      <c r="Q42" s="9">
        <v>131.69999999999999</v>
      </c>
    </row>
    <row r="43" spans="1:17" x14ac:dyDescent="0.2">
      <c r="A43" s="3"/>
      <c r="B43" s="1" t="s">
        <v>48</v>
      </c>
      <c r="C43" s="9">
        <v>0.31</v>
      </c>
      <c r="D43" s="9">
        <v>1</v>
      </c>
      <c r="E43" s="9">
        <v>3.5</v>
      </c>
      <c r="F43" s="9">
        <v>5</v>
      </c>
      <c r="G43" s="9">
        <v>10.4</v>
      </c>
      <c r="H43" s="9">
        <v>12.5</v>
      </c>
      <c r="I43" s="9">
        <v>14.8</v>
      </c>
      <c r="J43" s="9">
        <v>16.3</v>
      </c>
      <c r="K43" s="9">
        <v>17.600000000000001</v>
      </c>
      <c r="L43" s="9">
        <v>16.3</v>
      </c>
      <c r="M43" s="9">
        <v>8.1999999999999993</v>
      </c>
      <c r="N43" s="9">
        <v>1.4</v>
      </c>
      <c r="O43" s="9">
        <v>7.1</v>
      </c>
      <c r="P43" s="9">
        <v>96.1</v>
      </c>
      <c r="Q43" s="9">
        <v>107.3</v>
      </c>
    </row>
    <row r="44" spans="1:17" x14ac:dyDescent="0.2">
      <c r="A44" s="3">
        <v>12</v>
      </c>
      <c r="B44" s="1" t="s">
        <v>49</v>
      </c>
      <c r="C44" s="9">
        <v>0.62</v>
      </c>
      <c r="D44" s="9">
        <v>0.53</v>
      </c>
      <c r="E44" s="9">
        <v>2.2999999999999998</v>
      </c>
      <c r="F44" s="9">
        <v>4</v>
      </c>
      <c r="G44" s="9">
        <v>7.5</v>
      </c>
      <c r="H44" s="9">
        <v>12</v>
      </c>
      <c r="I44" s="9">
        <v>13.3</v>
      </c>
      <c r="J44" s="9">
        <v>15.4</v>
      </c>
      <c r="K44" s="9">
        <v>16.3</v>
      </c>
      <c r="L44" s="9">
        <v>13.7</v>
      </c>
      <c r="M44" s="9">
        <v>4.5999999999999996</v>
      </c>
      <c r="N44" s="9">
        <v>1.1000000000000001</v>
      </c>
      <c r="O44" s="9">
        <v>5</v>
      </c>
      <c r="P44" s="9">
        <v>82.9</v>
      </c>
      <c r="Q44" s="9">
        <v>91.4</v>
      </c>
    </row>
    <row r="45" spans="1:17" x14ac:dyDescent="0.2">
      <c r="A45" s="3"/>
      <c r="B45" s="1" t="s">
        <v>50</v>
      </c>
      <c r="C45" s="9">
        <v>0.45</v>
      </c>
      <c r="D45" s="9">
        <v>0.55000000000000004</v>
      </c>
      <c r="E45" s="9">
        <v>1.8</v>
      </c>
      <c r="F45" s="9">
        <v>3.1</v>
      </c>
      <c r="G45" s="9">
        <v>7.4</v>
      </c>
      <c r="H45" s="9">
        <v>10.6</v>
      </c>
      <c r="I45" s="9">
        <v>12</v>
      </c>
      <c r="J45" s="9">
        <v>12.7</v>
      </c>
      <c r="K45" s="9">
        <v>13.9</v>
      </c>
      <c r="L45" s="9">
        <v>12.5</v>
      </c>
      <c r="M45" s="9">
        <v>5.0999999999999996</v>
      </c>
      <c r="N45" s="9">
        <v>0.6</v>
      </c>
      <c r="O45" s="9">
        <v>3.8</v>
      </c>
      <c r="P45" s="9">
        <v>74.099999999999994</v>
      </c>
      <c r="Q45" s="9">
        <v>80.5</v>
      </c>
    </row>
    <row r="46" spans="1:17" x14ac:dyDescent="0.2">
      <c r="A46" s="3">
        <v>11</v>
      </c>
      <c r="B46" s="1" t="s">
        <v>51</v>
      </c>
      <c r="C46" s="9">
        <v>0.9</v>
      </c>
      <c r="D46" s="9">
        <v>1</v>
      </c>
      <c r="E46" s="9">
        <v>2.5</v>
      </c>
      <c r="F46" s="9">
        <v>5.7</v>
      </c>
      <c r="G46" s="9">
        <v>8.9</v>
      </c>
      <c r="H46" s="9">
        <v>16.7</v>
      </c>
      <c r="I46" s="9">
        <v>30.2</v>
      </c>
      <c r="J46" s="9">
        <v>27</v>
      </c>
      <c r="K46" s="9">
        <v>25.3</v>
      </c>
      <c r="L46" s="9">
        <v>13.8</v>
      </c>
      <c r="M46" s="9">
        <v>7.4</v>
      </c>
      <c r="N46" s="9">
        <v>2</v>
      </c>
      <c r="O46" s="9">
        <v>6.4</v>
      </c>
      <c r="P46" s="9">
        <v>129.80000000000001</v>
      </c>
      <c r="Q46" s="9">
        <v>142</v>
      </c>
    </row>
    <row r="47" spans="1:17" x14ac:dyDescent="0.2">
      <c r="A47" s="3"/>
      <c r="B47" s="1" t="s">
        <v>52</v>
      </c>
      <c r="C47" s="9">
        <v>0.78</v>
      </c>
      <c r="D47" s="9">
        <v>0.42</v>
      </c>
      <c r="E47" s="9">
        <v>0.81</v>
      </c>
      <c r="F47" s="9">
        <v>2.2999999999999998</v>
      </c>
      <c r="G47" s="9">
        <v>8</v>
      </c>
      <c r="H47" s="9">
        <v>16.7</v>
      </c>
      <c r="I47" s="9">
        <v>36</v>
      </c>
      <c r="J47" s="9">
        <v>30.4</v>
      </c>
      <c r="K47" s="9">
        <v>25.3</v>
      </c>
      <c r="L47" s="9">
        <v>12.4</v>
      </c>
      <c r="M47" s="9">
        <v>5.9</v>
      </c>
      <c r="N47" s="9">
        <v>2.2999999999999998</v>
      </c>
      <c r="O47" s="9">
        <v>3.6</v>
      </c>
      <c r="P47" s="9">
        <v>134.69999999999999</v>
      </c>
      <c r="Q47" s="9">
        <v>141.4</v>
      </c>
    </row>
    <row r="48" spans="1:17" x14ac:dyDescent="0.2">
      <c r="A48" s="3">
        <v>10</v>
      </c>
      <c r="B48" s="1" t="s">
        <v>53</v>
      </c>
      <c r="C48" s="9">
        <v>0.77</v>
      </c>
      <c r="D48" s="9">
        <v>1.6</v>
      </c>
      <c r="E48" s="9">
        <v>2.4</v>
      </c>
      <c r="F48" s="9">
        <v>3.7</v>
      </c>
      <c r="G48" s="9">
        <v>7.6</v>
      </c>
      <c r="H48" s="9">
        <v>14.5</v>
      </c>
      <c r="I48" s="9">
        <v>19.7</v>
      </c>
      <c r="J48" s="9">
        <v>19.399999999999999</v>
      </c>
      <c r="K48" s="9">
        <v>21.1</v>
      </c>
      <c r="L48" s="9">
        <v>13.4</v>
      </c>
      <c r="M48" s="9">
        <v>7.9</v>
      </c>
      <c r="N48" s="9">
        <v>2.2000000000000002</v>
      </c>
      <c r="O48" s="9">
        <v>5.4</v>
      </c>
      <c r="P48" s="9">
        <v>103.6</v>
      </c>
      <c r="Q48" s="9">
        <v>114.4</v>
      </c>
    </row>
    <row r="51" spans="1:17" ht="18.75" x14ac:dyDescent="0.3">
      <c r="A51" s="6" t="s">
        <v>63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">
      <c r="A52" s="2" t="s">
        <v>57</v>
      </c>
      <c r="O52" s="3" t="s">
        <v>11</v>
      </c>
      <c r="P52" s="3" t="s">
        <v>13</v>
      </c>
      <c r="Q52" s="3" t="s">
        <v>14</v>
      </c>
    </row>
    <row r="53" spans="1:17" ht="13.5" customHeight="1" x14ac:dyDescent="0.2">
      <c r="A53" s="4" t="s">
        <v>1</v>
      </c>
      <c r="B53" s="1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5</v>
      </c>
      <c r="H53" s="4" t="s">
        <v>3</v>
      </c>
      <c r="I53" s="4" t="s">
        <v>3</v>
      </c>
      <c r="J53" s="4" t="s">
        <v>6</v>
      </c>
      <c r="K53" s="4" t="s">
        <v>7</v>
      </c>
      <c r="L53" s="4" t="s">
        <v>8</v>
      </c>
      <c r="M53" s="4" t="s">
        <v>9</v>
      </c>
      <c r="N53" s="4" t="s">
        <v>10</v>
      </c>
      <c r="O53" s="8" t="s">
        <v>12</v>
      </c>
      <c r="P53" s="8" t="s">
        <v>15</v>
      </c>
      <c r="Q53" s="8" t="s">
        <v>16</v>
      </c>
    </row>
    <row r="54" spans="1:17" x14ac:dyDescent="0.2">
      <c r="A54" s="3">
        <v>20</v>
      </c>
      <c r="B54" s="1" t="s">
        <v>17</v>
      </c>
      <c r="C54" s="9">
        <f>C11*25.4</f>
        <v>16.763999999999999</v>
      </c>
      <c r="D54" s="9">
        <f t="shared" ref="D54:Q54" si="0">D11*25.4</f>
        <v>24.637999999999998</v>
      </c>
      <c r="E54" s="9">
        <f t="shared" si="0"/>
        <v>16.509999999999998</v>
      </c>
      <c r="F54" s="9">
        <f t="shared" si="0"/>
        <v>111.76</v>
      </c>
      <c r="G54" s="9">
        <f t="shared" si="0"/>
        <v>266.7</v>
      </c>
      <c r="H54" s="9">
        <f t="shared" si="0"/>
        <v>571.5</v>
      </c>
      <c r="I54" s="9">
        <f t="shared" si="0"/>
        <v>881.38</v>
      </c>
      <c r="J54" s="9">
        <f t="shared" si="0"/>
        <v>754.38</v>
      </c>
      <c r="K54" s="9">
        <f t="shared" si="0"/>
        <v>614.67999999999995</v>
      </c>
      <c r="L54" s="9">
        <f t="shared" si="0"/>
        <v>350.52</v>
      </c>
      <c r="M54" s="9">
        <f t="shared" si="0"/>
        <v>177.79999999999998</v>
      </c>
      <c r="N54" s="9">
        <f t="shared" si="0"/>
        <v>66.039999999999992</v>
      </c>
      <c r="O54" s="9">
        <f t="shared" si="0"/>
        <v>274.32</v>
      </c>
      <c r="P54" s="9">
        <f t="shared" si="0"/>
        <v>3619.5</v>
      </c>
      <c r="Q54" s="9">
        <f t="shared" si="0"/>
        <v>3886.2</v>
      </c>
    </row>
    <row r="55" spans="1:17" x14ac:dyDescent="0.2">
      <c r="A55" s="3"/>
      <c r="B55" s="1" t="s">
        <v>18</v>
      </c>
      <c r="C55" s="9">
        <f t="shared" ref="C55:Q91" si="1">C12*25.4</f>
        <v>6.0959999999999992</v>
      </c>
      <c r="D55" s="9">
        <f t="shared" si="1"/>
        <v>14.477999999999998</v>
      </c>
      <c r="E55" s="9">
        <f t="shared" si="1"/>
        <v>14.731999999999998</v>
      </c>
      <c r="F55" s="9">
        <f t="shared" si="1"/>
        <v>63.5</v>
      </c>
      <c r="G55" s="9">
        <f t="shared" si="1"/>
        <v>175.26</v>
      </c>
      <c r="H55" s="9">
        <f t="shared" si="1"/>
        <v>375.92</v>
      </c>
      <c r="I55" s="9">
        <f t="shared" si="1"/>
        <v>629.91999999999996</v>
      </c>
      <c r="J55" s="9">
        <f t="shared" si="1"/>
        <v>746.75999999999988</v>
      </c>
      <c r="K55" s="9">
        <f t="shared" si="1"/>
        <v>459.74</v>
      </c>
      <c r="L55" s="9">
        <f t="shared" si="1"/>
        <v>358.14</v>
      </c>
      <c r="M55" s="9">
        <f t="shared" si="1"/>
        <v>152.39999999999998</v>
      </c>
      <c r="N55" s="9">
        <f t="shared" si="1"/>
        <v>25.4</v>
      </c>
      <c r="O55" s="9">
        <f t="shared" si="1"/>
        <v>114.3</v>
      </c>
      <c r="P55" s="9">
        <f t="shared" si="1"/>
        <v>2898.14</v>
      </c>
      <c r="Q55" s="9">
        <f t="shared" si="1"/>
        <v>3007.36</v>
      </c>
    </row>
    <row r="56" spans="1:17" x14ac:dyDescent="0.2">
      <c r="A56" s="3"/>
      <c r="B56" s="1" t="s">
        <v>19</v>
      </c>
      <c r="C56" s="9">
        <f t="shared" si="1"/>
        <v>11.683999999999999</v>
      </c>
      <c r="D56" s="9">
        <f t="shared" si="1"/>
        <v>33.019999999999996</v>
      </c>
      <c r="E56" s="9">
        <f t="shared" si="1"/>
        <v>106.67999999999999</v>
      </c>
      <c r="F56" s="9">
        <f t="shared" si="1"/>
        <v>147.32</v>
      </c>
      <c r="G56" s="9">
        <f t="shared" si="1"/>
        <v>251.46</v>
      </c>
      <c r="H56" s="9">
        <f t="shared" si="1"/>
        <v>284.47999999999996</v>
      </c>
      <c r="I56" s="9">
        <f t="shared" si="1"/>
        <v>284.47999999999996</v>
      </c>
      <c r="J56" s="9">
        <f t="shared" si="1"/>
        <v>368.29999999999995</v>
      </c>
      <c r="K56" s="9">
        <f t="shared" si="1"/>
        <v>408.94</v>
      </c>
      <c r="L56" s="9">
        <f t="shared" si="1"/>
        <v>332.73999999999995</v>
      </c>
      <c r="M56" s="9">
        <f t="shared" si="1"/>
        <v>205.73999999999998</v>
      </c>
      <c r="N56" s="9">
        <f t="shared" si="1"/>
        <v>63.5</v>
      </c>
      <c r="O56" s="9">
        <f t="shared" si="1"/>
        <v>363.21999999999997</v>
      </c>
      <c r="P56" s="9">
        <f t="shared" si="1"/>
        <v>2136.14</v>
      </c>
      <c r="Q56" s="9">
        <f t="shared" si="1"/>
        <v>2496.8199999999997</v>
      </c>
    </row>
    <row r="57" spans="1:17" x14ac:dyDescent="0.2">
      <c r="A57" s="3"/>
      <c r="B57" s="1" t="s">
        <v>20</v>
      </c>
      <c r="C57" s="9">
        <f t="shared" si="1"/>
        <v>11.176</v>
      </c>
      <c r="D57" s="9">
        <f t="shared" si="1"/>
        <v>11.43</v>
      </c>
      <c r="E57" s="9">
        <f t="shared" si="1"/>
        <v>20.574000000000002</v>
      </c>
      <c r="F57" s="9">
        <f t="shared" si="1"/>
        <v>55.88</v>
      </c>
      <c r="G57" s="9">
        <f t="shared" si="1"/>
        <v>165.1</v>
      </c>
      <c r="H57" s="9">
        <f t="shared" si="1"/>
        <v>355.59999999999997</v>
      </c>
      <c r="I57" s="9">
        <f t="shared" si="1"/>
        <v>891.54</v>
      </c>
      <c r="J57" s="9">
        <f t="shared" si="1"/>
        <v>835.66</v>
      </c>
      <c r="K57" s="9">
        <f t="shared" si="1"/>
        <v>591.81999999999994</v>
      </c>
      <c r="L57" s="9">
        <f t="shared" si="1"/>
        <v>274.32</v>
      </c>
      <c r="M57" s="9">
        <f t="shared" si="1"/>
        <v>132.07999999999998</v>
      </c>
      <c r="N57" s="9">
        <f t="shared" si="1"/>
        <v>48.26</v>
      </c>
      <c r="O57" s="9">
        <f t="shared" si="1"/>
        <v>149.86000000000001</v>
      </c>
      <c r="P57" s="9">
        <f t="shared" si="1"/>
        <v>3243.58</v>
      </c>
      <c r="Q57" s="9">
        <f t="shared" si="1"/>
        <v>3390.8999999999996</v>
      </c>
    </row>
    <row r="58" spans="1:17" x14ac:dyDescent="0.2">
      <c r="A58" s="3"/>
      <c r="B58" s="1" t="s">
        <v>21</v>
      </c>
      <c r="C58" s="9">
        <f t="shared" si="1"/>
        <v>9.1439999999999984</v>
      </c>
      <c r="D58" s="9">
        <f t="shared" si="1"/>
        <v>8.636000000000001</v>
      </c>
      <c r="E58" s="9">
        <f t="shared" si="1"/>
        <v>43.18</v>
      </c>
      <c r="F58" s="9">
        <f t="shared" si="1"/>
        <v>99.059999999999988</v>
      </c>
      <c r="G58" s="9">
        <f t="shared" si="1"/>
        <v>223.52</v>
      </c>
      <c r="H58" s="9">
        <f t="shared" si="1"/>
        <v>386.08</v>
      </c>
      <c r="I58" s="9">
        <f t="shared" si="1"/>
        <v>487.67999999999995</v>
      </c>
      <c r="J58" s="9">
        <f t="shared" si="1"/>
        <v>614.67999999999995</v>
      </c>
      <c r="K58" s="9">
        <f t="shared" si="1"/>
        <v>566.41999999999996</v>
      </c>
      <c r="L58" s="9">
        <f t="shared" si="1"/>
        <v>431.79999999999995</v>
      </c>
      <c r="M58" s="9">
        <f t="shared" si="1"/>
        <v>195.57999999999998</v>
      </c>
      <c r="N58" s="9">
        <f t="shared" si="1"/>
        <v>27.94</v>
      </c>
      <c r="O58" s="9">
        <f t="shared" si="1"/>
        <v>193.04</v>
      </c>
      <c r="P58" s="9">
        <f t="shared" si="1"/>
        <v>2905.7599999999998</v>
      </c>
      <c r="Q58" s="9">
        <f t="shared" si="1"/>
        <v>3096.2599999999998</v>
      </c>
    </row>
    <row r="59" spans="1:17" x14ac:dyDescent="0.2">
      <c r="A59" s="3"/>
      <c r="B59" s="1" t="s">
        <v>22</v>
      </c>
      <c r="C59" s="9">
        <f t="shared" si="1"/>
        <v>11.43</v>
      </c>
      <c r="D59" s="9">
        <f t="shared" si="1"/>
        <v>27.94</v>
      </c>
      <c r="E59" s="9">
        <f t="shared" si="1"/>
        <v>101.6</v>
      </c>
      <c r="F59" s="9">
        <f t="shared" si="1"/>
        <v>149.86000000000001</v>
      </c>
      <c r="G59" s="9">
        <f t="shared" si="1"/>
        <v>218.43999999999997</v>
      </c>
      <c r="H59" s="9">
        <f t="shared" si="1"/>
        <v>317.5</v>
      </c>
      <c r="I59" s="9">
        <f t="shared" si="1"/>
        <v>312.42</v>
      </c>
      <c r="J59" s="9">
        <f t="shared" si="1"/>
        <v>393.7</v>
      </c>
      <c r="K59" s="9">
        <f t="shared" si="1"/>
        <v>426.71999999999997</v>
      </c>
      <c r="L59" s="9">
        <f t="shared" si="1"/>
        <v>307.33999999999997</v>
      </c>
      <c r="M59" s="9">
        <f t="shared" si="1"/>
        <v>180.33999999999997</v>
      </c>
      <c r="N59" s="9">
        <f t="shared" si="1"/>
        <v>48.26</v>
      </c>
      <c r="O59" s="9">
        <f t="shared" si="1"/>
        <v>337.82</v>
      </c>
      <c r="P59" s="9">
        <f t="shared" si="1"/>
        <v>2179.3199999999997</v>
      </c>
      <c r="Q59" s="9">
        <f t="shared" si="1"/>
        <v>2491.7399999999998</v>
      </c>
    </row>
    <row r="60" spans="1:17" x14ac:dyDescent="0.2">
      <c r="A60" s="3"/>
      <c r="B60" s="1" t="s">
        <v>23</v>
      </c>
      <c r="C60" s="9">
        <f t="shared" si="1"/>
        <v>6.6040000000000001</v>
      </c>
      <c r="D60" s="9">
        <f t="shared" si="1"/>
        <v>4.8259999999999996</v>
      </c>
      <c r="E60" s="9">
        <f t="shared" si="1"/>
        <v>30.479999999999997</v>
      </c>
      <c r="F60" s="9">
        <f t="shared" si="1"/>
        <v>73.66</v>
      </c>
      <c r="G60" s="9">
        <f t="shared" si="1"/>
        <v>200.66</v>
      </c>
      <c r="H60" s="9">
        <f t="shared" si="1"/>
        <v>370.84</v>
      </c>
      <c r="I60" s="9">
        <f t="shared" si="1"/>
        <v>444.5</v>
      </c>
      <c r="J60" s="9">
        <f t="shared" si="1"/>
        <v>457.2</v>
      </c>
      <c r="K60" s="9">
        <f t="shared" si="1"/>
        <v>411.47999999999996</v>
      </c>
      <c r="L60" s="9">
        <f t="shared" si="1"/>
        <v>388.62</v>
      </c>
      <c r="M60" s="9">
        <f t="shared" si="1"/>
        <v>175.26</v>
      </c>
      <c r="N60" s="9">
        <f t="shared" si="1"/>
        <v>22.86</v>
      </c>
      <c r="O60" s="9">
        <f t="shared" si="1"/>
        <v>144.78</v>
      </c>
      <c r="P60" s="9">
        <f t="shared" si="1"/>
        <v>2446.02</v>
      </c>
      <c r="Q60" s="9">
        <f t="shared" si="1"/>
        <v>2585.7199999999998</v>
      </c>
    </row>
    <row r="61" spans="1:17" x14ac:dyDescent="0.2">
      <c r="A61" s="3"/>
      <c r="B61" s="1" t="s">
        <v>17</v>
      </c>
      <c r="C61" s="9">
        <f t="shared" si="1"/>
        <v>14.477999999999998</v>
      </c>
      <c r="D61" s="9">
        <f t="shared" si="1"/>
        <v>24.383999999999997</v>
      </c>
      <c r="E61" s="9">
        <f t="shared" si="1"/>
        <v>76.199999999999989</v>
      </c>
      <c r="F61" s="9">
        <f t="shared" si="1"/>
        <v>129.54</v>
      </c>
      <c r="G61" s="9">
        <f t="shared" si="1"/>
        <v>238.76</v>
      </c>
      <c r="H61" s="9">
        <f t="shared" si="1"/>
        <v>337.82</v>
      </c>
      <c r="I61" s="9">
        <f t="shared" si="1"/>
        <v>485.14</v>
      </c>
      <c r="J61" s="9">
        <f t="shared" si="1"/>
        <v>566.41999999999996</v>
      </c>
      <c r="K61" s="9">
        <f t="shared" si="1"/>
        <v>495.29999999999995</v>
      </c>
      <c r="L61" s="9">
        <f t="shared" si="1"/>
        <v>373.37999999999994</v>
      </c>
      <c r="M61" s="9">
        <f t="shared" si="1"/>
        <v>187.96</v>
      </c>
      <c r="N61" s="9">
        <f t="shared" si="1"/>
        <v>53.339999999999996</v>
      </c>
      <c r="O61" s="9">
        <f t="shared" si="1"/>
        <v>302.26</v>
      </c>
      <c r="P61" s="9">
        <f t="shared" si="1"/>
        <v>2684.7799999999997</v>
      </c>
      <c r="Q61" s="9">
        <f t="shared" si="1"/>
        <v>2984.5</v>
      </c>
    </row>
    <row r="62" spans="1:17" x14ac:dyDescent="0.2">
      <c r="A62" s="3"/>
      <c r="B62" s="1" t="s">
        <v>24</v>
      </c>
      <c r="C62" s="9">
        <f t="shared" si="1"/>
        <v>11.937999999999999</v>
      </c>
      <c r="D62" s="9">
        <f t="shared" si="1"/>
        <v>12.191999999999998</v>
      </c>
      <c r="E62" s="9">
        <f t="shared" si="1"/>
        <v>13.97</v>
      </c>
      <c r="F62" s="9">
        <f t="shared" si="1"/>
        <v>55.88</v>
      </c>
      <c r="G62" s="9">
        <f t="shared" si="1"/>
        <v>177.79999999999998</v>
      </c>
      <c r="H62" s="9">
        <f t="shared" si="1"/>
        <v>335.28</v>
      </c>
      <c r="I62" s="9">
        <f t="shared" si="1"/>
        <v>850.9</v>
      </c>
      <c r="J62" s="9">
        <f t="shared" si="1"/>
        <v>792.4799999999999</v>
      </c>
      <c r="K62" s="9">
        <f t="shared" si="1"/>
        <v>614.67999999999995</v>
      </c>
      <c r="L62" s="9">
        <f t="shared" si="1"/>
        <v>287.02</v>
      </c>
      <c r="M62" s="9">
        <f t="shared" si="1"/>
        <v>147.32</v>
      </c>
      <c r="N62" s="9">
        <f t="shared" si="1"/>
        <v>43.18</v>
      </c>
      <c r="O62" s="9">
        <f t="shared" si="1"/>
        <v>134.61999999999998</v>
      </c>
      <c r="P62" s="9">
        <f t="shared" si="1"/>
        <v>3205.48</v>
      </c>
      <c r="Q62" s="9">
        <f t="shared" si="1"/>
        <v>3340.1</v>
      </c>
    </row>
    <row r="63" spans="1:17" x14ac:dyDescent="0.2">
      <c r="A63" s="3"/>
      <c r="B63" s="1" t="s">
        <v>25</v>
      </c>
      <c r="C63" s="9">
        <f t="shared" si="1"/>
        <v>12.7</v>
      </c>
      <c r="D63" s="9">
        <f t="shared" si="1"/>
        <v>27.94</v>
      </c>
      <c r="E63" s="9">
        <f t="shared" si="1"/>
        <v>114.3</v>
      </c>
      <c r="F63" s="9">
        <f t="shared" si="1"/>
        <v>160.01999999999998</v>
      </c>
      <c r="G63" s="9">
        <f t="shared" si="1"/>
        <v>231.14</v>
      </c>
      <c r="H63" s="9">
        <f t="shared" si="1"/>
        <v>274.32</v>
      </c>
      <c r="I63" s="9">
        <f t="shared" si="1"/>
        <v>340.36</v>
      </c>
      <c r="J63" s="9">
        <f t="shared" si="1"/>
        <v>505.45999999999992</v>
      </c>
      <c r="K63" s="9">
        <f t="shared" si="1"/>
        <v>487.67999999999995</v>
      </c>
      <c r="L63" s="9">
        <f t="shared" si="1"/>
        <v>330.2</v>
      </c>
      <c r="M63" s="9">
        <f t="shared" si="1"/>
        <v>193.04</v>
      </c>
      <c r="N63" s="9">
        <f t="shared" si="1"/>
        <v>45.72</v>
      </c>
      <c r="O63" s="9">
        <f t="shared" si="1"/>
        <v>365.76</v>
      </c>
      <c r="P63" s="9">
        <f t="shared" si="1"/>
        <v>2364.7399999999998</v>
      </c>
      <c r="Q63" s="9">
        <f t="shared" si="1"/>
        <v>2722.88</v>
      </c>
    </row>
    <row r="64" spans="1:17" x14ac:dyDescent="0.2">
      <c r="A64" s="3"/>
      <c r="B64" s="1" t="s">
        <v>26</v>
      </c>
      <c r="C64" s="9">
        <f t="shared" si="1"/>
        <v>19.558</v>
      </c>
      <c r="D64" s="9">
        <f t="shared" si="1"/>
        <v>11.937999999999999</v>
      </c>
      <c r="E64" s="9">
        <f t="shared" si="1"/>
        <v>14.731999999999998</v>
      </c>
      <c r="F64" s="9">
        <f t="shared" si="1"/>
        <v>60.959999999999994</v>
      </c>
      <c r="G64" s="9">
        <f t="shared" si="1"/>
        <v>220.97999999999996</v>
      </c>
      <c r="H64" s="9">
        <f t="shared" si="1"/>
        <v>533.4</v>
      </c>
      <c r="I64" s="9">
        <f t="shared" si="1"/>
        <v>1290.32</v>
      </c>
      <c r="J64" s="9">
        <f t="shared" si="1"/>
        <v>1188.7199999999998</v>
      </c>
      <c r="K64" s="9">
        <f t="shared" si="1"/>
        <v>850.9</v>
      </c>
      <c r="L64" s="9">
        <f t="shared" si="1"/>
        <v>373.37999999999994</v>
      </c>
      <c r="M64" s="9">
        <f t="shared" si="1"/>
        <v>162.56</v>
      </c>
      <c r="N64" s="9">
        <f t="shared" si="1"/>
        <v>63.5</v>
      </c>
      <c r="O64" s="9">
        <f t="shared" si="1"/>
        <v>177.79999999999998</v>
      </c>
      <c r="P64" s="9">
        <f t="shared" si="1"/>
        <v>4620.26</v>
      </c>
      <c r="Q64" s="9">
        <f t="shared" si="1"/>
        <v>4790.4399999999996</v>
      </c>
    </row>
    <row r="65" spans="1:17" x14ac:dyDescent="0.2">
      <c r="A65" s="3"/>
      <c r="B65" s="1" t="s">
        <v>27</v>
      </c>
      <c r="C65" s="9">
        <f t="shared" si="1"/>
        <v>17.272000000000002</v>
      </c>
      <c r="D65" s="9">
        <f t="shared" si="1"/>
        <v>38.099999999999994</v>
      </c>
      <c r="E65" s="9">
        <f t="shared" si="1"/>
        <v>93.98</v>
      </c>
      <c r="F65" s="9">
        <f t="shared" si="1"/>
        <v>185.42</v>
      </c>
      <c r="G65" s="9">
        <f t="shared" si="1"/>
        <v>264.15999999999997</v>
      </c>
      <c r="H65" s="9">
        <f t="shared" si="1"/>
        <v>337.82</v>
      </c>
      <c r="I65" s="9">
        <f t="shared" si="1"/>
        <v>314.95999999999998</v>
      </c>
      <c r="J65" s="9">
        <f t="shared" si="1"/>
        <v>426.71999999999997</v>
      </c>
      <c r="K65" s="9">
        <f t="shared" si="1"/>
        <v>449.58</v>
      </c>
      <c r="L65" s="9">
        <f t="shared" si="1"/>
        <v>375.92</v>
      </c>
      <c r="M65" s="9">
        <f t="shared" si="1"/>
        <v>182.88</v>
      </c>
      <c r="N65" s="9">
        <f t="shared" si="1"/>
        <v>48.26</v>
      </c>
      <c r="O65" s="9">
        <f t="shared" si="1"/>
        <v>386.08</v>
      </c>
      <c r="P65" s="9">
        <f t="shared" si="1"/>
        <v>2352.0399999999995</v>
      </c>
      <c r="Q65" s="9">
        <f t="shared" si="1"/>
        <v>2735.58</v>
      </c>
    </row>
    <row r="66" spans="1:17" x14ac:dyDescent="0.2">
      <c r="A66" s="3"/>
      <c r="B66" s="1" t="s">
        <v>28</v>
      </c>
      <c r="C66" s="9">
        <f t="shared" si="1"/>
        <v>4.0640000000000001</v>
      </c>
      <c r="D66" s="9">
        <f t="shared" si="1"/>
        <v>3.556</v>
      </c>
      <c r="E66" s="9">
        <f t="shared" si="1"/>
        <v>20.574000000000002</v>
      </c>
      <c r="F66" s="9">
        <f t="shared" si="1"/>
        <v>60.959999999999994</v>
      </c>
      <c r="G66" s="9">
        <f t="shared" si="1"/>
        <v>198.11999999999998</v>
      </c>
      <c r="H66" s="9">
        <f t="shared" si="1"/>
        <v>345.44</v>
      </c>
      <c r="I66" s="9">
        <f t="shared" si="1"/>
        <v>624.84</v>
      </c>
      <c r="J66" s="9">
        <f t="shared" si="1"/>
        <v>711.19999999999993</v>
      </c>
      <c r="K66" s="9">
        <f t="shared" si="1"/>
        <v>462.28</v>
      </c>
      <c r="L66" s="9">
        <f t="shared" si="1"/>
        <v>330.2</v>
      </c>
      <c r="M66" s="9">
        <f t="shared" si="1"/>
        <v>139.69999999999999</v>
      </c>
      <c r="N66" s="9">
        <f t="shared" si="1"/>
        <v>25.4</v>
      </c>
      <c r="O66" s="9">
        <f t="shared" si="1"/>
        <v>116.83999999999999</v>
      </c>
      <c r="P66" s="9">
        <f t="shared" si="1"/>
        <v>2809.24</v>
      </c>
      <c r="Q66" s="9">
        <f t="shared" si="1"/>
        <v>2921</v>
      </c>
    </row>
    <row r="67" spans="1:17" x14ac:dyDescent="0.2">
      <c r="A67" s="3"/>
      <c r="B67" s="1" t="s">
        <v>29</v>
      </c>
      <c r="C67" s="9">
        <f t="shared" si="1"/>
        <v>6.0959999999999992</v>
      </c>
      <c r="D67" s="9">
        <f t="shared" si="1"/>
        <v>8.3819999999999997</v>
      </c>
      <c r="E67" s="9">
        <f t="shared" si="1"/>
        <v>20.32</v>
      </c>
      <c r="F67" s="9">
        <f t="shared" si="1"/>
        <v>58.419999999999995</v>
      </c>
      <c r="G67" s="9">
        <f t="shared" si="1"/>
        <v>187.96</v>
      </c>
      <c r="H67" s="9">
        <f t="shared" si="1"/>
        <v>360.67999999999995</v>
      </c>
      <c r="I67" s="9">
        <f t="shared" si="1"/>
        <v>810.25999999999988</v>
      </c>
      <c r="J67" s="9">
        <f t="shared" si="1"/>
        <v>876.3</v>
      </c>
      <c r="K67" s="9">
        <f t="shared" si="1"/>
        <v>629.91999999999996</v>
      </c>
      <c r="L67" s="9">
        <f t="shared" si="1"/>
        <v>309.87999999999994</v>
      </c>
      <c r="M67" s="9">
        <f t="shared" si="1"/>
        <v>152.39999999999998</v>
      </c>
      <c r="N67" s="9">
        <f t="shared" si="1"/>
        <v>45.72</v>
      </c>
      <c r="O67" s="9">
        <f t="shared" si="1"/>
        <v>139.69999999999999</v>
      </c>
      <c r="P67" s="9">
        <f t="shared" si="1"/>
        <v>3324.86</v>
      </c>
      <c r="Q67" s="9">
        <f t="shared" si="1"/>
        <v>3462.02</v>
      </c>
    </row>
    <row r="68" spans="1:17" x14ac:dyDescent="0.2">
      <c r="A68" s="3"/>
      <c r="B68" s="1" t="s">
        <v>30</v>
      </c>
      <c r="C68" s="9">
        <f t="shared" si="1"/>
        <v>6.0959999999999992</v>
      </c>
      <c r="D68" s="9">
        <f t="shared" si="1"/>
        <v>5.8419999999999996</v>
      </c>
      <c r="E68" s="9">
        <f t="shared" si="1"/>
        <v>35.559999999999995</v>
      </c>
      <c r="F68" s="9">
        <f t="shared" si="1"/>
        <v>83.82</v>
      </c>
      <c r="G68" s="9">
        <f t="shared" si="1"/>
        <v>198.11999999999998</v>
      </c>
      <c r="H68" s="9">
        <f t="shared" si="1"/>
        <v>287.02</v>
      </c>
      <c r="I68" s="9">
        <f t="shared" si="1"/>
        <v>431.79999999999995</v>
      </c>
      <c r="J68" s="9">
        <f t="shared" si="1"/>
        <v>548.64</v>
      </c>
      <c r="K68" s="9">
        <f t="shared" si="1"/>
        <v>441.95999999999992</v>
      </c>
      <c r="L68" s="9">
        <f t="shared" si="1"/>
        <v>396.23999999999995</v>
      </c>
      <c r="M68" s="9">
        <f t="shared" si="1"/>
        <v>205.73999999999998</v>
      </c>
      <c r="N68" s="9">
        <f t="shared" si="1"/>
        <v>30.479999999999997</v>
      </c>
      <c r="O68" s="9">
        <f t="shared" si="1"/>
        <v>165.1</v>
      </c>
      <c r="P68" s="9">
        <f t="shared" si="1"/>
        <v>2509.52</v>
      </c>
      <c r="Q68" s="9">
        <f t="shared" si="1"/>
        <v>2672.08</v>
      </c>
    </row>
    <row r="69" spans="1:17" x14ac:dyDescent="0.2">
      <c r="A69" s="3"/>
      <c r="B69" s="1" t="s">
        <v>31</v>
      </c>
      <c r="C69" s="9">
        <f t="shared" si="1"/>
        <v>10.413999999999998</v>
      </c>
      <c r="D69" s="9">
        <f t="shared" si="1"/>
        <v>11.683999999999999</v>
      </c>
      <c r="E69" s="9">
        <f t="shared" si="1"/>
        <v>20.065999999999999</v>
      </c>
      <c r="F69" s="9">
        <f t="shared" si="1"/>
        <v>66.039999999999992</v>
      </c>
      <c r="G69" s="9">
        <f t="shared" si="1"/>
        <v>205.73999999999998</v>
      </c>
      <c r="H69" s="9">
        <f t="shared" si="1"/>
        <v>368.29999999999995</v>
      </c>
      <c r="I69" s="9">
        <f t="shared" si="1"/>
        <v>731.52</v>
      </c>
      <c r="J69" s="9">
        <f t="shared" si="1"/>
        <v>797.56</v>
      </c>
      <c r="K69" s="9">
        <f t="shared" si="1"/>
        <v>528.31999999999994</v>
      </c>
      <c r="L69" s="9">
        <f t="shared" si="1"/>
        <v>355.59999999999997</v>
      </c>
      <c r="M69" s="9">
        <f t="shared" si="1"/>
        <v>147.32</v>
      </c>
      <c r="N69" s="9">
        <f t="shared" si="1"/>
        <v>50.8</v>
      </c>
      <c r="O69" s="9">
        <f t="shared" si="1"/>
        <v>162.56</v>
      </c>
      <c r="P69" s="9">
        <f t="shared" si="1"/>
        <v>3136.8999999999996</v>
      </c>
      <c r="Q69" s="9">
        <f t="shared" si="1"/>
        <v>3296.92</v>
      </c>
    </row>
    <row r="70" spans="1:17" x14ac:dyDescent="0.2">
      <c r="A70" s="3"/>
      <c r="B70" s="1" t="s">
        <v>32</v>
      </c>
      <c r="C70" s="9">
        <f t="shared" si="1"/>
        <v>13.715999999999999</v>
      </c>
      <c r="D70" s="9">
        <f t="shared" si="1"/>
        <v>16.763999999999999</v>
      </c>
      <c r="E70" s="9">
        <f t="shared" si="1"/>
        <v>78.739999999999995</v>
      </c>
      <c r="F70" s="9">
        <f t="shared" si="1"/>
        <v>127</v>
      </c>
      <c r="G70" s="9">
        <f t="shared" si="1"/>
        <v>236.22</v>
      </c>
      <c r="H70" s="9">
        <f t="shared" si="1"/>
        <v>337.82</v>
      </c>
      <c r="I70" s="9">
        <f t="shared" si="1"/>
        <v>444.5</v>
      </c>
      <c r="J70" s="9">
        <f t="shared" si="1"/>
        <v>508</v>
      </c>
      <c r="K70" s="9">
        <f t="shared" si="1"/>
        <v>416.55999999999995</v>
      </c>
      <c r="L70" s="9">
        <f t="shared" ref="L70:Q70" si="2">L27*25.4</f>
        <v>350.52</v>
      </c>
      <c r="M70" s="9">
        <f t="shared" si="2"/>
        <v>182.88</v>
      </c>
      <c r="N70" s="9">
        <f t="shared" si="2"/>
        <v>48.26</v>
      </c>
      <c r="O70" s="9">
        <f t="shared" si="2"/>
        <v>289.56</v>
      </c>
      <c r="P70" s="9">
        <f t="shared" si="2"/>
        <v>2476.5</v>
      </c>
      <c r="Q70" s="9">
        <f t="shared" si="2"/>
        <v>2760.98</v>
      </c>
    </row>
    <row r="71" spans="1:17" x14ac:dyDescent="0.2">
      <c r="A71" s="3">
        <v>19</v>
      </c>
      <c r="B71" s="1" t="s">
        <v>33</v>
      </c>
      <c r="C71" s="9">
        <f t="shared" si="1"/>
        <v>5.08</v>
      </c>
      <c r="D71" s="9">
        <f t="shared" ref="D71:Q71" si="3">D28*25.4</f>
        <v>3.0479999999999996</v>
      </c>
      <c r="E71" s="9">
        <f t="shared" si="3"/>
        <v>20.32</v>
      </c>
      <c r="F71" s="9">
        <f t="shared" si="3"/>
        <v>68.58</v>
      </c>
      <c r="G71" s="9">
        <f t="shared" si="3"/>
        <v>185.42</v>
      </c>
      <c r="H71" s="9">
        <f t="shared" si="3"/>
        <v>284.47999999999996</v>
      </c>
      <c r="I71" s="9">
        <f t="shared" si="3"/>
        <v>589.28</v>
      </c>
      <c r="J71" s="9">
        <f t="shared" si="3"/>
        <v>632.45999999999992</v>
      </c>
      <c r="K71" s="9">
        <f t="shared" si="3"/>
        <v>447.04</v>
      </c>
      <c r="L71" s="9">
        <f t="shared" si="3"/>
        <v>302.26</v>
      </c>
      <c r="M71" s="9">
        <f t="shared" si="3"/>
        <v>137.16</v>
      </c>
      <c r="N71" s="9">
        <f t="shared" si="3"/>
        <v>33.019999999999996</v>
      </c>
      <c r="O71" s="9">
        <f t="shared" si="3"/>
        <v>127</v>
      </c>
      <c r="P71" s="9">
        <f t="shared" si="3"/>
        <v>2575.56</v>
      </c>
      <c r="Q71" s="9">
        <f t="shared" si="3"/>
        <v>2705.1</v>
      </c>
    </row>
    <row r="72" spans="1:17" x14ac:dyDescent="0.2">
      <c r="A72" s="3"/>
      <c r="B72" s="1" t="s">
        <v>34</v>
      </c>
      <c r="C72" s="9">
        <f t="shared" si="1"/>
        <v>13.715999999999999</v>
      </c>
      <c r="D72" s="9">
        <f t="shared" ref="D72:Q72" si="4">D29*25.4</f>
        <v>8.8899999999999988</v>
      </c>
      <c r="E72" s="9">
        <f t="shared" si="4"/>
        <v>35.559999999999995</v>
      </c>
      <c r="F72" s="9">
        <f t="shared" si="4"/>
        <v>93.98</v>
      </c>
      <c r="G72" s="9">
        <f t="shared" si="4"/>
        <v>220.97999999999996</v>
      </c>
      <c r="H72" s="9">
        <f t="shared" si="4"/>
        <v>350.52</v>
      </c>
      <c r="I72" s="9">
        <f t="shared" si="4"/>
        <v>596.9</v>
      </c>
      <c r="J72" s="9">
        <f t="shared" si="4"/>
        <v>645.16</v>
      </c>
      <c r="K72" s="9">
        <f t="shared" si="4"/>
        <v>477.52</v>
      </c>
      <c r="L72" s="9">
        <f t="shared" si="4"/>
        <v>350.52</v>
      </c>
      <c r="M72" s="9">
        <f t="shared" si="4"/>
        <v>177.79999999999998</v>
      </c>
      <c r="N72" s="9">
        <f t="shared" si="4"/>
        <v>43.18</v>
      </c>
      <c r="O72" s="9">
        <f t="shared" si="4"/>
        <v>193.04</v>
      </c>
      <c r="P72" s="9">
        <f t="shared" si="4"/>
        <v>2819.3999999999996</v>
      </c>
      <c r="Q72" s="9">
        <f t="shared" si="4"/>
        <v>3014.98</v>
      </c>
    </row>
    <row r="73" spans="1:17" x14ac:dyDescent="0.2">
      <c r="A73" s="3">
        <v>18</v>
      </c>
      <c r="B73" s="1" t="s">
        <v>35</v>
      </c>
      <c r="C73" s="9">
        <f t="shared" si="1"/>
        <v>10.921999999999999</v>
      </c>
      <c r="D73" s="9">
        <f t="shared" ref="D73:Q73" si="5">D30*25.4</f>
        <v>13.97</v>
      </c>
      <c r="E73" s="9">
        <f t="shared" si="5"/>
        <v>20.065999999999999</v>
      </c>
      <c r="F73" s="9">
        <f t="shared" si="5"/>
        <v>68.58</v>
      </c>
      <c r="G73" s="9">
        <f t="shared" si="5"/>
        <v>215.89999999999998</v>
      </c>
      <c r="H73" s="9">
        <f t="shared" si="5"/>
        <v>482.59999999999997</v>
      </c>
      <c r="I73" s="9">
        <f t="shared" si="5"/>
        <v>1361.44</v>
      </c>
      <c r="J73" s="9">
        <f t="shared" si="5"/>
        <v>1417.32</v>
      </c>
      <c r="K73" s="9">
        <f t="shared" si="5"/>
        <v>942.34</v>
      </c>
      <c r="L73" s="9">
        <f t="shared" si="5"/>
        <v>414.02</v>
      </c>
      <c r="M73" s="9">
        <f t="shared" si="5"/>
        <v>182.88</v>
      </c>
      <c r="N73" s="9">
        <f t="shared" si="5"/>
        <v>63.5</v>
      </c>
      <c r="O73" s="9">
        <f t="shared" si="5"/>
        <v>162.56</v>
      </c>
      <c r="P73" s="9">
        <f t="shared" si="5"/>
        <v>5019.04</v>
      </c>
      <c r="Q73" s="9">
        <f t="shared" si="5"/>
        <v>5194.2999999999993</v>
      </c>
    </row>
    <row r="74" spans="1:17" x14ac:dyDescent="0.2">
      <c r="A74" s="3"/>
      <c r="B74" s="1" t="s">
        <v>36</v>
      </c>
      <c r="C74" s="9">
        <f t="shared" si="1"/>
        <v>17.525999999999996</v>
      </c>
      <c r="D74" s="9">
        <f t="shared" ref="D74:Q74" si="6">D31*25.4</f>
        <v>11.43</v>
      </c>
      <c r="E74" s="9">
        <f t="shared" si="6"/>
        <v>15.747999999999999</v>
      </c>
      <c r="F74" s="9">
        <f t="shared" si="6"/>
        <v>68.58</v>
      </c>
      <c r="G74" s="9">
        <f t="shared" si="6"/>
        <v>226.06</v>
      </c>
      <c r="H74" s="9">
        <f t="shared" si="6"/>
        <v>485.14</v>
      </c>
      <c r="I74" s="9">
        <f t="shared" si="6"/>
        <v>1361.44</v>
      </c>
      <c r="J74" s="9">
        <f t="shared" si="6"/>
        <v>1336.04</v>
      </c>
      <c r="K74" s="9">
        <f t="shared" si="6"/>
        <v>916.93999999999994</v>
      </c>
      <c r="L74" s="9">
        <f t="shared" si="6"/>
        <v>370.84</v>
      </c>
      <c r="M74" s="9">
        <f t="shared" si="6"/>
        <v>152.39999999999998</v>
      </c>
      <c r="N74" s="9">
        <f t="shared" si="6"/>
        <v>48.26</v>
      </c>
      <c r="O74" s="9">
        <f t="shared" si="6"/>
        <v>147.32</v>
      </c>
      <c r="P74" s="9">
        <f t="shared" si="6"/>
        <v>4848.8599999999997</v>
      </c>
      <c r="Q74" s="9">
        <f t="shared" si="6"/>
        <v>5011.42</v>
      </c>
    </row>
    <row r="75" spans="1:17" x14ac:dyDescent="0.2">
      <c r="A75" s="3"/>
      <c r="B75" s="1" t="s">
        <v>37</v>
      </c>
      <c r="C75" s="9">
        <f t="shared" si="1"/>
        <v>4.5719999999999992</v>
      </c>
      <c r="D75" s="9">
        <f t="shared" ref="D75:Q75" si="7">D32*25.4</f>
        <v>15.239999999999998</v>
      </c>
      <c r="E75" s="9">
        <f t="shared" si="7"/>
        <v>43.18</v>
      </c>
      <c r="F75" s="9">
        <f t="shared" si="7"/>
        <v>116.83999999999999</v>
      </c>
      <c r="G75" s="9">
        <f t="shared" si="7"/>
        <v>231.14</v>
      </c>
      <c r="H75" s="9">
        <f t="shared" si="7"/>
        <v>360.67999999999995</v>
      </c>
      <c r="I75" s="9">
        <f t="shared" si="7"/>
        <v>609.59999999999991</v>
      </c>
      <c r="J75" s="9">
        <f t="shared" si="7"/>
        <v>589.28</v>
      </c>
      <c r="K75" s="9">
        <f t="shared" si="7"/>
        <v>538.4799999999999</v>
      </c>
      <c r="L75" s="9">
        <f t="shared" si="7"/>
        <v>320.03999999999996</v>
      </c>
      <c r="M75" s="9">
        <f t="shared" si="7"/>
        <v>172.72</v>
      </c>
      <c r="N75" s="9">
        <f t="shared" si="7"/>
        <v>45.72</v>
      </c>
      <c r="O75" s="9">
        <f t="shared" si="7"/>
        <v>203.2</v>
      </c>
      <c r="P75" s="9">
        <f t="shared" si="7"/>
        <v>2824.48</v>
      </c>
      <c r="Q75" s="9">
        <f t="shared" si="7"/>
        <v>3050.5399999999995</v>
      </c>
    </row>
    <row r="76" spans="1:17" x14ac:dyDescent="0.2">
      <c r="A76" s="3">
        <v>17</v>
      </c>
      <c r="B76" s="1" t="s">
        <v>38</v>
      </c>
      <c r="C76" s="9">
        <f t="shared" si="1"/>
        <v>7.8739999999999997</v>
      </c>
      <c r="D76" s="9">
        <f t="shared" ref="D76:Q76" si="8">D33*25.4</f>
        <v>10.667999999999999</v>
      </c>
      <c r="E76" s="9">
        <f t="shared" si="8"/>
        <v>12.446</v>
      </c>
      <c r="F76" s="9">
        <f t="shared" si="8"/>
        <v>50.8</v>
      </c>
      <c r="G76" s="9">
        <f t="shared" si="8"/>
        <v>200.66</v>
      </c>
      <c r="H76" s="9">
        <f t="shared" si="8"/>
        <v>662.94</v>
      </c>
      <c r="I76" s="9">
        <f t="shared" si="8"/>
        <v>1694.18</v>
      </c>
      <c r="J76" s="9">
        <f t="shared" si="8"/>
        <v>1488.44</v>
      </c>
      <c r="K76" s="9">
        <f t="shared" si="8"/>
        <v>924.56</v>
      </c>
      <c r="L76" s="9">
        <f t="shared" si="8"/>
        <v>332.73999999999995</v>
      </c>
      <c r="M76" s="9">
        <f t="shared" si="8"/>
        <v>149.86000000000001</v>
      </c>
      <c r="N76" s="9">
        <f t="shared" si="8"/>
        <v>43.18</v>
      </c>
      <c r="O76" s="9">
        <f t="shared" si="8"/>
        <v>106.67999999999999</v>
      </c>
      <c r="P76" s="9">
        <f t="shared" si="8"/>
        <v>5450.8399999999992</v>
      </c>
      <c r="Q76" s="9">
        <f t="shared" si="8"/>
        <v>5575.2999999999993</v>
      </c>
    </row>
    <row r="77" spans="1:17" x14ac:dyDescent="0.2">
      <c r="A77" s="3">
        <v>16</v>
      </c>
      <c r="B77" s="1" t="s">
        <v>39</v>
      </c>
      <c r="C77" s="9">
        <f t="shared" si="1"/>
        <v>7.3659999999999988</v>
      </c>
      <c r="D77" s="9">
        <f t="shared" ref="D77:Q77" si="9">D34*25.4</f>
        <v>16.763999999999999</v>
      </c>
      <c r="E77" s="9">
        <f t="shared" si="9"/>
        <v>30.479999999999997</v>
      </c>
      <c r="F77" s="9">
        <f t="shared" si="9"/>
        <v>71.11999999999999</v>
      </c>
      <c r="G77" s="9">
        <f t="shared" si="9"/>
        <v>228.6</v>
      </c>
      <c r="H77" s="9">
        <f t="shared" si="9"/>
        <v>309.87999999999994</v>
      </c>
      <c r="I77" s="9">
        <f t="shared" si="9"/>
        <v>502.92</v>
      </c>
      <c r="J77" s="9">
        <f t="shared" si="9"/>
        <v>668.02</v>
      </c>
      <c r="K77" s="9">
        <f t="shared" si="9"/>
        <v>474.97999999999996</v>
      </c>
      <c r="L77" s="9">
        <f t="shared" si="9"/>
        <v>307.33999999999997</v>
      </c>
      <c r="M77" s="9">
        <f t="shared" si="9"/>
        <v>170.18</v>
      </c>
      <c r="N77" s="9">
        <f t="shared" si="9"/>
        <v>45.72</v>
      </c>
      <c r="O77" s="9">
        <f t="shared" si="9"/>
        <v>134.61999999999998</v>
      </c>
      <c r="P77" s="9">
        <f t="shared" si="9"/>
        <v>2659.38</v>
      </c>
      <c r="Q77" s="9">
        <f t="shared" si="9"/>
        <v>2829.56</v>
      </c>
    </row>
    <row r="78" spans="1:17" x14ac:dyDescent="0.2">
      <c r="A78" s="3"/>
      <c r="B78" s="1" t="s">
        <v>40</v>
      </c>
      <c r="C78" s="9">
        <f t="shared" si="1"/>
        <v>13.715999999999999</v>
      </c>
      <c r="D78" s="9">
        <f t="shared" ref="D78:Q78" si="10">D35*25.4</f>
        <v>17.779999999999998</v>
      </c>
      <c r="E78" s="9">
        <f t="shared" si="10"/>
        <v>58.419999999999995</v>
      </c>
      <c r="F78" s="9">
        <f t="shared" si="10"/>
        <v>121.91999999999999</v>
      </c>
      <c r="G78" s="9">
        <f t="shared" si="10"/>
        <v>223.52</v>
      </c>
      <c r="H78" s="9">
        <f t="shared" si="10"/>
        <v>337.82</v>
      </c>
      <c r="I78" s="9">
        <f t="shared" si="10"/>
        <v>525.78</v>
      </c>
      <c r="J78" s="9">
        <f t="shared" si="10"/>
        <v>822.95999999999992</v>
      </c>
      <c r="K78" s="9">
        <f t="shared" si="10"/>
        <v>568.95999999999992</v>
      </c>
      <c r="L78" s="9">
        <f t="shared" si="10"/>
        <v>457.2</v>
      </c>
      <c r="M78" s="9">
        <f t="shared" si="10"/>
        <v>190.5</v>
      </c>
      <c r="N78" s="9">
        <f t="shared" si="10"/>
        <v>38.099999999999994</v>
      </c>
      <c r="O78" s="9">
        <f t="shared" si="10"/>
        <v>200.66</v>
      </c>
      <c r="P78" s="9">
        <f t="shared" si="10"/>
        <v>3129.2799999999997</v>
      </c>
      <c r="Q78" s="9">
        <f t="shared" si="10"/>
        <v>3380.74</v>
      </c>
    </row>
    <row r="79" spans="1:17" x14ac:dyDescent="0.2">
      <c r="A79" s="3"/>
      <c r="B79" s="1" t="s">
        <v>41</v>
      </c>
      <c r="C79" s="9">
        <f t="shared" si="1"/>
        <v>3.8099999999999996</v>
      </c>
      <c r="D79" s="9">
        <f t="shared" ref="D79:Q79" si="11">D36*25.4</f>
        <v>10.16</v>
      </c>
      <c r="E79" s="9">
        <f t="shared" si="11"/>
        <v>27.94</v>
      </c>
      <c r="F79" s="9">
        <f t="shared" si="11"/>
        <v>83.82</v>
      </c>
      <c r="G79" s="9">
        <f t="shared" si="11"/>
        <v>182.88</v>
      </c>
      <c r="H79" s="9">
        <f t="shared" si="11"/>
        <v>350.52</v>
      </c>
      <c r="I79" s="9">
        <f t="shared" si="11"/>
        <v>546.1</v>
      </c>
      <c r="J79" s="9">
        <f t="shared" si="11"/>
        <v>662.94</v>
      </c>
      <c r="K79" s="9">
        <f t="shared" si="11"/>
        <v>398.78</v>
      </c>
      <c r="L79" s="9">
        <f t="shared" si="11"/>
        <v>368.29999999999995</v>
      </c>
      <c r="M79" s="9">
        <f t="shared" si="11"/>
        <v>157.47999999999999</v>
      </c>
      <c r="N79" s="9">
        <f t="shared" si="11"/>
        <v>35.559999999999995</v>
      </c>
      <c r="O79" s="9">
        <f t="shared" si="11"/>
        <v>127</v>
      </c>
      <c r="P79" s="9">
        <f t="shared" si="11"/>
        <v>2667</v>
      </c>
      <c r="Q79" s="9">
        <f t="shared" si="11"/>
        <v>2827.02</v>
      </c>
    </row>
    <row r="80" spans="1:17" x14ac:dyDescent="0.2">
      <c r="A80" s="3">
        <v>15</v>
      </c>
      <c r="B80" s="1" t="s">
        <v>42</v>
      </c>
      <c r="C80" s="9">
        <f t="shared" si="1"/>
        <v>18.541999999999998</v>
      </c>
      <c r="D80" s="9">
        <f t="shared" ref="D80:Q80" si="12">D37*25.4</f>
        <v>33.019999999999996</v>
      </c>
      <c r="E80" s="9">
        <f t="shared" si="12"/>
        <v>96.52</v>
      </c>
      <c r="F80" s="9">
        <f t="shared" si="12"/>
        <v>147.32</v>
      </c>
      <c r="G80" s="9">
        <f t="shared" si="12"/>
        <v>220.97999999999996</v>
      </c>
      <c r="H80" s="9">
        <f t="shared" si="12"/>
        <v>322.58</v>
      </c>
      <c r="I80" s="9">
        <f t="shared" si="12"/>
        <v>378.46</v>
      </c>
      <c r="J80" s="9">
        <f t="shared" si="12"/>
        <v>546.1</v>
      </c>
      <c r="K80" s="9">
        <f t="shared" si="12"/>
        <v>429.25999999999993</v>
      </c>
      <c r="L80" s="9">
        <f t="shared" si="12"/>
        <v>309.87999999999994</v>
      </c>
      <c r="M80" s="9">
        <f t="shared" si="12"/>
        <v>167.64</v>
      </c>
      <c r="N80" s="9">
        <f t="shared" si="12"/>
        <v>45.72</v>
      </c>
      <c r="O80" s="9">
        <f t="shared" si="12"/>
        <v>254</v>
      </c>
      <c r="P80" s="9">
        <f t="shared" si="12"/>
        <v>2372.36</v>
      </c>
      <c r="Q80" s="9">
        <f t="shared" si="12"/>
        <v>2712.72</v>
      </c>
    </row>
    <row r="81" spans="1:17" x14ac:dyDescent="0.2">
      <c r="A81" s="3"/>
      <c r="B81" s="1" t="s">
        <v>43</v>
      </c>
      <c r="C81" s="9">
        <f t="shared" si="1"/>
        <v>14.477999999999998</v>
      </c>
      <c r="D81" s="9">
        <f t="shared" ref="D81:Q81" si="13">D38*25.4</f>
        <v>30.479999999999997</v>
      </c>
      <c r="E81" s="9">
        <f t="shared" si="13"/>
        <v>106.67999999999999</v>
      </c>
      <c r="F81" s="9">
        <f t="shared" si="13"/>
        <v>167.64</v>
      </c>
      <c r="G81" s="9">
        <f t="shared" si="13"/>
        <v>251.46</v>
      </c>
      <c r="H81" s="9">
        <f t="shared" si="13"/>
        <v>287.02</v>
      </c>
      <c r="I81" s="9">
        <f t="shared" si="13"/>
        <v>325.12</v>
      </c>
      <c r="J81" s="9">
        <f t="shared" si="13"/>
        <v>406.4</v>
      </c>
      <c r="K81" s="9">
        <f t="shared" si="13"/>
        <v>406.4</v>
      </c>
      <c r="L81" s="9">
        <f t="shared" si="13"/>
        <v>342.9</v>
      </c>
      <c r="M81" s="9">
        <f t="shared" si="13"/>
        <v>160.01999999999998</v>
      </c>
      <c r="N81" s="9">
        <f t="shared" si="13"/>
        <v>53.339999999999996</v>
      </c>
      <c r="O81" s="9">
        <f t="shared" si="13"/>
        <v>284.47999999999996</v>
      </c>
      <c r="P81" s="9">
        <f t="shared" si="13"/>
        <v>2179.3199999999997</v>
      </c>
      <c r="Q81" s="9">
        <f t="shared" si="13"/>
        <v>2552.6999999999998</v>
      </c>
    </row>
    <row r="82" spans="1:17" x14ac:dyDescent="0.2">
      <c r="A82" s="3"/>
      <c r="B82" s="1" t="s">
        <v>44</v>
      </c>
      <c r="C82" s="9">
        <f t="shared" si="1"/>
        <v>4.3180000000000005</v>
      </c>
      <c r="D82" s="9">
        <f t="shared" ref="D82:Q82" si="14">D39*25.4</f>
        <v>10.667999999999999</v>
      </c>
      <c r="E82" s="9">
        <f t="shared" si="14"/>
        <v>27.94</v>
      </c>
      <c r="F82" s="9">
        <f t="shared" si="14"/>
        <v>81.28</v>
      </c>
      <c r="G82" s="9">
        <f t="shared" si="14"/>
        <v>195.57999999999998</v>
      </c>
      <c r="H82" s="9">
        <f t="shared" si="14"/>
        <v>332.73999999999995</v>
      </c>
      <c r="I82" s="9">
        <f t="shared" si="14"/>
        <v>447.04</v>
      </c>
      <c r="J82" s="9">
        <f t="shared" si="14"/>
        <v>553.72</v>
      </c>
      <c r="K82" s="9">
        <f t="shared" si="14"/>
        <v>381</v>
      </c>
      <c r="L82" s="9">
        <f t="shared" si="14"/>
        <v>289.56</v>
      </c>
      <c r="M82" s="9">
        <f t="shared" si="14"/>
        <v>149.86000000000001</v>
      </c>
      <c r="N82" s="9">
        <f t="shared" si="14"/>
        <v>35.559999999999995</v>
      </c>
      <c r="O82" s="9">
        <f t="shared" si="14"/>
        <v>124.46000000000001</v>
      </c>
      <c r="P82" s="9">
        <f t="shared" si="14"/>
        <v>2352.0399999999995</v>
      </c>
      <c r="Q82" s="9">
        <f t="shared" si="14"/>
        <v>2512.06</v>
      </c>
    </row>
    <row r="83" spans="1:17" x14ac:dyDescent="0.2">
      <c r="A83" s="3">
        <v>14</v>
      </c>
      <c r="B83" s="1" t="s">
        <v>45</v>
      </c>
      <c r="C83" s="9">
        <f t="shared" si="1"/>
        <v>9.9060000000000006</v>
      </c>
      <c r="D83" s="9">
        <f t="shared" ref="D83:Q83" si="15">D40*25.4</f>
        <v>48.26</v>
      </c>
      <c r="E83" s="9">
        <f t="shared" si="15"/>
        <v>114.3</v>
      </c>
      <c r="F83" s="9">
        <f t="shared" si="15"/>
        <v>195.57999999999998</v>
      </c>
      <c r="G83" s="9">
        <f t="shared" si="15"/>
        <v>215.89999999999998</v>
      </c>
      <c r="H83" s="9">
        <f t="shared" si="15"/>
        <v>330.2</v>
      </c>
      <c r="I83" s="9">
        <f t="shared" si="15"/>
        <v>322.58</v>
      </c>
      <c r="J83" s="9">
        <f t="shared" si="15"/>
        <v>373.37999999999994</v>
      </c>
      <c r="K83" s="9">
        <f t="shared" si="15"/>
        <v>426.71999999999997</v>
      </c>
      <c r="L83" s="9">
        <f t="shared" si="15"/>
        <v>342.9</v>
      </c>
      <c r="M83" s="9">
        <f t="shared" si="15"/>
        <v>177.79999999999998</v>
      </c>
      <c r="N83" s="9">
        <f t="shared" si="15"/>
        <v>40.64</v>
      </c>
      <c r="O83" s="9">
        <f t="shared" si="15"/>
        <v>287.02</v>
      </c>
      <c r="P83" s="9">
        <f t="shared" si="15"/>
        <v>2189.48</v>
      </c>
      <c r="Q83" s="9">
        <f t="shared" si="15"/>
        <v>2598.4199999999996</v>
      </c>
    </row>
    <row r="84" spans="1:17" x14ac:dyDescent="0.2">
      <c r="A84" s="3"/>
      <c r="B84" s="1" t="s">
        <v>46</v>
      </c>
      <c r="C84" s="9">
        <f t="shared" si="1"/>
        <v>30.987999999999996</v>
      </c>
      <c r="D84" s="9">
        <f t="shared" ref="D84:Q84" si="16">D41*25.4</f>
        <v>25.4</v>
      </c>
      <c r="E84" s="9">
        <f t="shared" si="16"/>
        <v>60.959999999999994</v>
      </c>
      <c r="F84" s="9">
        <f t="shared" si="16"/>
        <v>104.13999999999999</v>
      </c>
      <c r="G84" s="9">
        <f t="shared" si="16"/>
        <v>429.25999999999993</v>
      </c>
      <c r="H84" s="9">
        <f t="shared" si="16"/>
        <v>820.41999999999985</v>
      </c>
      <c r="I84" s="9">
        <f t="shared" si="16"/>
        <v>901.69999999999993</v>
      </c>
      <c r="J84" s="9">
        <f t="shared" si="16"/>
        <v>688.34</v>
      </c>
      <c r="K84" s="9">
        <f t="shared" si="16"/>
        <v>762</v>
      </c>
      <c r="L84" s="9">
        <f t="shared" si="16"/>
        <v>386.08</v>
      </c>
      <c r="M84" s="9">
        <f t="shared" si="16"/>
        <v>190.5</v>
      </c>
      <c r="N84" s="9">
        <f t="shared" si="16"/>
        <v>76.199999999999989</v>
      </c>
      <c r="O84" s="9">
        <f t="shared" si="16"/>
        <v>213.35999999999999</v>
      </c>
      <c r="P84" s="9">
        <f t="shared" si="16"/>
        <v>4180.8399999999992</v>
      </c>
      <c r="Q84" s="9">
        <f t="shared" si="16"/>
        <v>4475.4799999999996</v>
      </c>
    </row>
    <row r="85" spans="1:17" x14ac:dyDescent="0.2">
      <c r="A85" s="3">
        <v>13</v>
      </c>
      <c r="B85" s="1" t="s">
        <v>47</v>
      </c>
      <c r="C85" s="9">
        <f t="shared" si="1"/>
        <v>13.208</v>
      </c>
      <c r="D85" s="9">
        <f t="shared" ref="D85:Q85" si="17">D42*25.4</f>
        <v>5.5880000000000001</v>
      </c>
      <c r="E85" s="9">
        <f t="shared" si="17"/>
        <v>30.479999999999997</v>
      </c>
      <c r="F85" s="9">
        <f t="shared" si="17"/>
        <v>66.039999999999992</v>
      </c>
      <c r="G85" s="9">
        <f t="shared" si="17"/>
        <v>223.52</v>
      </c>
      <c r="H85" s="9">
        <f t="shared" si="17"/>
        <v>368.29999999999995</v>
      </c>
      <c r="I85" s="9">
        <f t="shared" si="17"/>
        <v>749.3</v>
      </c>
      <c r="J85" s="9">
        <f t="shared" si="17"/>
        <v>810.25999999999988</v>
      </c>
      <c r="K85" s="9">
        <f t="shared" si="17"/>
        <v>558.79999999999995</v>
      </c>
      <c r="L85" s="9">
        <f t="shared" si="17"/>
        <v>312.42</v>
      </c>
      <c r="M85" s="9">
        <f t="shared" si="17"/>
        <v>160.01999999999998</v>
      </c>
      <c r="N85" s="9">
        <f t="shared" si="17"/>
        <v>43.18</v>
      </c>
      <c r="O85" s="9">
        <f t="shared" si="17"/>
        <v>101.6</v>
      </c>
      <c r="P85" s="9">
        <f t="shared" si="17"/>
        <v>3182.62</v>
      </c>
      <c r="Q85" s="9">
        <f t="shared" si="17"/>
        <v>3345.1799999999994</v>
      </c>
    </row>
    <row r="86" spans="1:17" x14ac:dyDescent="0.2">
      <c r="A86" s="3"/>
      <c r="B86" s="1" t="s">
        <v>48</v>
      </c>
      <c r="C86" s="9">
        <f t="shared" si="1"/>
        <v>7.8739999999999997</v>
      </c>
      <c r="D86" s="9">
        <f t="shared" ref="D86:Q86" si="18">D43*25.4</f>
        <v>25.4</v>
      </c>
      <c r="E86" s="9">
        <f t="shared" si="18"/>
        <v>88.899999999999991</v>
      </c>
      <c r="F86" s="9">
        <f t="shared" si="18"/>
        <v>127</v>
      </c>
      <c r="G86" s="9">
        <f t="shared" si="18"/>
        <v>264.15999999999997</v>
      </c>
      <c r="H86" s="9">
        <f t="shared" si="18"/>
        <v>317.5</v>
      </c>
      <c r="I86" s="9">
        <f t="shared" si="18"/>
        <v>375.92</v>
      </c>
      <c r="J86" s="9">
        <f t="shared" si="18"/>
        <v>414.02</v>
      </c>
      <c r="K86" s="9">
        <f t="shared" si="18"/>
        <v>447.04</v>
      </c>
      <c r="L86" s="9">
        <f t="shared" si="18"/>
        <v>414.02</v>
      </c>
      <c r="M86" s="9">
        <f t="shared" si="18"/>
        <v>208.27999999999997</v>
      </c>
      <c r="N86" s="9">
        <f t="shared" si="18"/>
        <v>35.559999999999995</v>
      </c>
      <c r="O86" s="9">
        <f t="shared" si="18"/>
        <v>180.33999999999997</v>
      </c>
      <c r="P86" s="9">
        <f t="shared" si="18"/>
        <v>2440.9399999999996</v>
      </c>
      <c r="Q86" s="9">
        <f t="shared" si="18"/>
        <v>2725.4199999999996</v>
      </c>
    </row>
    <row r="87" spans="1:17" x14ac:dyDescent="0.2">
      <c r="A87" s="3">
        <v>12</v>
      </c>
      <c r="B87" s="1" t="s">
        <v>49</v>
      </c>
      <c r="C87" s="9">
        <f t="shared" si="1"/>
        <v>15.747999999999999</v>
      </c>
      <c r="D87" s="9">
        <f t="shared" ref="D87:Q87" si="19">D44*25.4</f>
        <v>13.462</v>
      </c>
      <c r="E87" s="9">
        <f t="shared" si="19"/>
        <v>58.419999999999995</v>
      </c>
      <c r="F87" s="9">
        <f t="shared" si="19"/>
        <v>101.6</v>
      </c>
      <c r="G87" s="9">
        <f t="shared" si="19"/>
        <v>190.5</v>
      </c>
      <c r="H87" s="9">
        <f t="shared" si="19"/>
        <v>304.79999999999995</v>
      </c>
      <c r="I87" s="9">
        <f t="shared" si="19"/>
        <v>337.82</v>
      </c>
      <c r="J87" s="9">
        <f t="shared" si="19"/>
        <v>391.15999999999997</v>
      </c>
      <c r="K87" s="9">
        <f t="shared" si="19"/>
        <v>414.02</v>
      </c>
      <c r="L87" s="9">
        <f t="shared" si="19"/>
        <v>347.97999999999996</v>
      </c>
      <c r="M87" s="9">
        <f t="shared" si="19"/>
        <v>116.83999999999999</v>
      </c>
      <c r="N87" s="9">
        <f t="shared" si="19"/>
        <v>27.94</v>
      </c>
      <c r="O87" s="9">
        <f t="shared" si="19"/>
        <v>127</v>
      </c>
      <c r="P87" s="9">
        <f t="shared" si="19"/>
        <v>2105.66</v>
      </c>
      <c r="Q87" s="9">
        <f t="shared" si="19"/>
        <v>2321.56</v>
      </c>
    </row>
    <row r="88" spans="1:17" x14ac:dyDescent="0.2">
      <c r="A88" s="3"/>
      <c r="B88" s="1" t="s">
        <v>50</v>
      </c>
      <c r="C88" s="9">
        <f t="shared" si="1"/>
        <v>11.43</v>
      </c>
      <c r="D88" s="9">
        <f t="shared" ref="D88:Q88" si="20">D45*25.4</f>
        <v>13.97</v>
      </c>
      <c r="E88" s="9">
        <f t="shared" si="20"/>
        <v>45.72</v>
      </c>
      <c r="F88" s="9">
        <f t="shared" si="20"/>
        <v>78.739999999999995</v>
      </c>
      <c r="G88" s="9">
        <f t="shared" si="20"/>
        <v>187.96</v>
      </c>
      <c r="H88" s="9">
        <f t="shared" si="20"/>
        <v>269.23999999999995</v>
      </c>
      <c r="I88" s="9">
        <f t="shared" si="20"/>
        <v>304.79999999999995</v>
      </c>
      <c r="J88" s="9">
        <f t="shared" si="20"/>
        <v>322.58</v>
      </c>
      <c r="K88" s="9">
        <f t="shared" si="20"/>
        <v>353.06</v>
      </c>
      <c r="L88" s="9">
        <f t="shared" si="20"/>
        <v>317.5</v>
      </c>
      <c r="M88" s="9">
        <f t="shared" si="20"/>
        <v>129.54</v>
      </c>
      <c r="N88" s="9">
        <f t="shared" si="20"/>
        <v>15.239999999999998</v>
      </c>
      <c r="O88" s="9">
        <f t="shared" si="20"/>
        <v>96.52</v>
      </c>
      <c r="P88" s="9">
        <f t="shared" si="20"/>
        <v>1882.1399999999996</v>
      </c>
      <c r="Q88" s="9">
        <f t="shared" si="20"/>
        <v>2044.6999999999998</v>
      </c>
    </row>
    <row r="89" spans="1:17" x14ac:dyDescent="0.2">
      <c r="A89" s="3">
        <v>11</v>
      </c>
      <c r="B89" s="1" t="s">
        <v>51</v>
      </c>
      <c r="C89" s="9">
        <f t="shared" si="1"/>
        <v>22.86</v>
      </c>
      <c r="D89" s="9">
        <f t="shared" ref="D89:Q89" si="21">D46*25.4</f>
        <v>25.4</v>
      </c>
      <c r="E89" s="9">
        <f t="shared" si="21"/>
        <v>63.5</v>
      </c>
      <c r="F89" s="9">
        <f t="shared" si="21"/>
        <v>144.78</v>
      </c>
      <c r="G89" s="9">
        <f t="shared" si="21"/>
        <v>226.06</v>
      </c>
      <c r="H89" s="9">
        <f t="shared" si="21"/>
        <v>424.17999999999995</v>
      </c>
      <c r="I89" s="9">
        <f t="shared" si="21"/>
        <v>767.07999999999993</v>
      </c>
      <c r="J89" s="9">
        <f t="shared" si="21"/>
        <v>685.8</v>
      </c>
      <c r="K89" s="9">
        <f t="shared" si="21"/>
        <v>642.62</v>
      </c>
      <c r="L89" s="9">
        <f t="shared" si="21"/>
        <v>350.52</v>
      </c>
      <c r="M89" s="9">
        <f t="shared" si="21"/>
        <v>187.96</v>
      </c>
      <c r="N89" s="9">
        <f t="shared" si="21"/>
        <v>50.8</v>
      </c>
      <c r="O89" s="9">
        <f t="shared" si="21"/>
        <v>162.56</v>
      </c>
      <c r="P89" s="9">
        <f t="shared" si="21"/>
        <v>3296.92</v>
      </c>
      <c r="Q89" s="9">
        <f t="shared" si="21"/>
        <v>3606.7999999999997</v>
      </c>
    </row>
    <row r="90" spans="1:17" x14ac:dyDescent="0.2">
      <c r="A90" s="3"/>
      <c r="B90" s="1" t="s">
        <v>52</v>
      </c>
      <c r="C90" s="9">
        <f t="shared" si="1"/>
        <v>19.812000000000001</v>
      </c>
      <c r="D90" s="9">
        <f t="shared" ref="D90:Q90" si="22">D47*25.4</f>
        <v>10.667999999999999</v>
      </c>
      <c r="E90" s="9">
        <f t="shared" si="22"/>
        <v>20.574000000000002</v>
      </c>
      <c r="F90" s="9">
        <f t="shared" si="22"/>
        <v>58.419999999999995</v>
      </c>
      <c r="G90" s="9">
        <f t="shared" si="22"/>
        <v>203.2</v>
      </c>
      <c r="H90" s="9">
        <f t="shared" si="22"/>
        <v>424.17999999999995</v>
      </c>
      <c r="I90" s="9">
        <f t="shared" si="22"/>
        <v>914.4</v>
      </c>
      <c r="J90" s="9">
        <f t="shared" si="22"/>
        <v>772.16</v>
      </c>
      <c r="K90" s="9">
        <f t="shared" si="22"/>
        <v>642.62</v>
      </c>
      <c r="L90" s="9">
        <f t="shared" si="22"/>
        <v>314.95999999999998</v>
      </c>
      <c r="M90" s="9">
        <f t="shared" si="22"/>
        <v>149.86000000000001</v>
      </c>
      <c r="N90" s="9">
        <f t="shared" si="22"/>
        <v>58.419999999999995</v>
      </c>
      <c r="O90" s="9">
        <f t="shared" si="22"/>
        <v>91.44</v>
      </c>
      <c r="P90" s="9">
        <f t="shared" si="22"/>
        <v>3421.3799999999997</v>
      </c>
      <c r="Q90" s="9">
        <f t="shared" si="22"/>
        <v>3591.56</v>
      </c>
    </row>
    <row r="91" spans="1:17" x14ac:dyDescent="0.2">
      <c r="A91" s="3">
        <v>10</v>
      </c>
      <c r="B91" s="1" t="s">
        <v>53</v>
      </c>
      <c r="C91" s="9">
        <f t="shared" si="1"/>
        <v>19.558</v>
      </c>
      <c r="D91" s="9">
        <f t="shared" ref="D91:Q91" si="23">D48*25.4</f>
        <v>40.64</v>
      </c>
      <c r="E91" s="9">
        <f t="shared" si="23"/>
        <v>60.959999999999994</v>
      </c>
      <c r="F91" s="9">
        <f t="shared" si="23"/>
        <v>93.98</v>
      </c>
      <c r="G91" s="9">
        <f t="shared" si="23"/>
        <v>193.04</v>
      </c>
      <c r="H91" s="9">
        <f t="shared" si="23"/>
        <v>368.29999999999995</v>
      </c>
      <c r="I91" s="9">
        <f t="shared" si="23"/>
        <v>500.37999999999994</v>
      </c>
      <c r="J91" s="9">
        <f t="shared" si="23"/>
        <v>492.75999999999993</v>
      </c>
      <c r="K91" s="9">
        <f t="shared" si="23"/>
        <v>535.94000000000005</v>
      </c>
      <c r="L91" s="9">
        <f t="shared" si="23"/>
        <v>340.36</v>
      </c>
      <c r="M91" s="9">
        <f t="shared" si="23"/>
        <v>200.66</v>
      </c>
      <c r="N91" s="9">
        <f t="shared" si="23"/>
        <v>55.88</v>
      </c>
      <c r="O91" s="9">
        <f t="shared" si="23"/>
        <v>137.16</v>
      </c>
      <c r="P91" s="9">
        <f t="shared" si="23"/>
        <v>2631.4399999999996</v>
      </c>
      <c r="Q91" s="9">
        <f t="shared" si="23"/>
        <v>2905.7599999999998</v>
      </c>
    </row>
    <row r="92" spans="1:17" x14ac:dyDescent="0.2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4" spans="1:17" ht="18.75" x14ac:dyDescent="0.3">
      <c r="A94" s="6" t="s">
        <v>62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">
      <c r="A95" s="2" t="s">
        <v>56</v>
      </c>
      <c r="O95" s="3"/>
      <c r="P95" s="3"/>
      <c r="Q95" s="3"/>
    </row>
    <row r="96" spans="1:17" x14ac:dyDescent="0.2">
      <c r="A96" s="4" t="s">
        <v>1</v>
      </c>
      <c r="B96" s="1" t="s">
        <v>2</v>
      </c>
      <c r="C96" s="4" t="s">
        <v>3</v>
      </c>
      <c r="D96" s="4" t="s">
        <v>4</v>
      </c>
      <c r="E96" s="4" t="s">
        <v>5</v>
      </c>
      <c r="F96" s="4" t="s">
        <v>6</v>
      </c>
      <c r="G96" s="4" t="s">
        <v>5</v>
      </c>
      <c r="H96" s="4" t="s">
        <v>3</v>
      </c>
      <c r="I96" s="4" t="s">
        <v>3</v>
      </c>
      <c r="J96" s="4" t="s">
        <v>6</v>
      </c>
      <c r="K96" s="4" t="s">
        <v>7</v>
      </c>
      <c r="L96" s="4" t="s">
        <v>8</v>
      </c>
      <c r="M96" s="4" t="s">
        <v>9</v>
      </c>
      <c r="N96" s="4" t="s">
        <v>10</v>
      </c>
      <c r="O96" s="8"/>
      <c r="P96" s="8"/>
      <c r="Q96" s="8"/>
    </row>
    <row r="97" spans="1:17" x14ac:dyDescent="0.2">
      <c r="A97" s="3">
        <v>20</v>
      </c>
      <c r="B97" s="1" t="s">
        <v>17</v>
      </c>
      <c r="C97" s="10">
        <f>SUM($C$54:C54)</f>
        <v>16.763999999999999</v>
      </c>
      <c r="D97" s="10">
        <f>SUM($C$54:D54)</f>
        <v>41.402000000000001</v>
      </c>
      <c r="E97" s="10">
        <f>SUM($C$54:E54)</f>
        <v>57.911999999999999</v>
      </c>
      <c r="F97" s="10">
        <f>SUM($C$54:F54)</f>
        <v>169.672</v>
      </c>
      <c r="G97" s="10">
        <f>SUM($C$54:G54)</f>
        <v>436.37199999999996</v>
      </c>
      <c r="H97" s="10">
        <f>SUM($C$54:H54)</f>
        <v>1007.872</v>
      </c>
      <c r="I97" s="10">
        <f>SUM($C$54:I54)</f>
        <v>1889.252</v>
      </c>
      <c r="J97" s="10">
        <f>SUM($C$54:J54)</f>
        <v>2643.6320000000001</v>
      </c>
      <c r="K97" s="10">
        <f>SUM($C$54:K54)</f>
        <v>3258.3119999999999</v>
      </c>
      <c r="L97" s="10">
        <f>SUM($C$54:L54)</f>
        <v>3608.8319999999999</v>
      </c>
      <c r="M97" s="10">
        <f>SUM($C$54:M54)</f>
        <v>3786.6320000000001</v>
      </c>
      <c r="N97" s="10">
        <f>SUM($C$54:N54)</f>
        <v>3852.672</v>
      </c>
      <c r="O97" s="9"/>
      <c r="P97" s="9"/>
      <c r="Q97" s="9"/>
    </row>
    <row r="98" spans="1:17" x14ac:dyDescent="0.2">
      <c r="A98" s="3"/>
      <c r="B98" s="1" t="s">
        <v>18</v>
      </c>
      <c r="C98" s="10">
        <f>SUM($C$55:C55)</f>
        <v>6.0959999999999992</v>
      </c>
      <c r="D98" s="10">
        <f>SUM($C$55:D55)</f>
        <v>20.573999999999998</v>
      </c>
      <c r="E98" s="10">
        <f>SUM($C$55:E55)</f>
        <v>35.305999999999997</v>
      </c>
      <c r="F98" s="10">
        <f>SUM($C$55:F55)</f>
        <v>98.805999999999997</v>
      </c>
      <c r="G98" s="10">
        <f>SUM($C$55:G55)</f>
        <v>274.06599999999997</v>
      </c>
      <c r="H98" s="10">
        <f>SUM($C$55:H55)</f>
        <v>649.98599999999999</v>
      </c>
      <c r="I98" s="10">
        <f>SUM($C$55:I55)</f>
        <v>1279.9059999999999</v>
      </c>
      <c r="J98" s="10">
        <f>SUM($C$55:J55)</f>
        <v>2026.6659999999997</v>
      </c>
      <c r="K98" s="10">
        <f>SUM($C$55:K55)</f>
        <v>2486.4059999999999</v>
      </c>
      <c r="L98" s="10">
        <f>SUM($C$55:L55)</f>
        <v>2844.5459999999998</v>
      </c>
      <c r="M98" s="10">
        <f>SUM($C$55:M55)</f>
        <v>2996.9459999999999</v>
      </c>
      <c r="N98" s="10">
        <f>SUM($C$55:N55)</f>
        <v>3022.346</v>
      </c>
      <c r="O98" s="9"/>
      <c r="P98" s="9"/>
      <c r="Q98" s="9"/>
    </row>
    <row r="99" spans="1:17" x14ac:dyDescent="0.2">
      <c r="A99" s="3"/>
      <c r="B99" s="1" t="s">
        <v>19</v>
      </c>
      <c r="C99" s="10">
        <f>SUM($C$56:C56)</f>
        <v>11.683999999999999</v>
      </c>
      <c r="D99" s="10">
        <f>SUM($C$56:D56)</f>
        <v>44.703999999999994</v>
      </c>
      <c r="E99" s="10">
        <f>SUM($C$56:E56)</f>
        <v>151.38399999999999</v>
      </c>
      <c r="F99" s="10">
        <f>SUM($C$56:F56)</f>
        <v>298.70399999999995</v>
      </c>
      <c r="G99" s="10">
        <f>SUM($C$56:G56)</f>
        <v>550.16399999999999</v>
      </c>
      <c r="H99" s="10">
        <f>SUM($C$56:H56)</f>
        <v>834.64400000000001</v>
      </c>
      <c r="I99" s="10">
        <f>SUM($C$56:I56)</f>
        <v>1119.124</v>
      </c>
      <c r="J99" s="10">
        <f>SUM($C$56:J56)</f>
        <v>1487.424</v>
      </c>
      <c r="K99" s="10">
        <f>SUM($C$56:K56)</f>
        <v>1896.364</v>
      </c>
      <c r="L99" s="10">
        <f>SUM($C$56:L56)</f>
        <v>2229.1039999999998</v>
      </c>
      <c r="M99" s="10">
        <f>SUM($C$56:M56)</f>
        <v>2434.8439999999996</v>
      </c>
      <c r="N99" s="10">
        <f>SUM($C$56:N56)</f>
        <v>2498.3439999999996</v>
      </c>
      <c r="O99" s="9"/>
      <c r="P99" s="9"/>
      <c r="Q99" s="9"/>
    </row>
    <row r="100" spans="1:17" x14ac:dyDescent="0.2">
      <c r="A100" s="3"/>
      <c r="B100" s="1" t="s">
        <v>20</v>
      </c>
      <c r="C100" s="10">
        <f>SUM($C$57:C57)</f>
        <v>11.176</v>
      </c>
      <c r="D100" s="10">
        <f>SUM($C$57:D57)</f>
        <v>22.606000000000002</v>
      </c>
      <c r="E100" s="10">
        <f>SUM($C$57:E57)</f>
        <v>43.180000000000007</v>
      </c>
      <c r="F100" s="10">
        <f>SUM($C$57:F57)</f>
        <v>99.06</v>
      </c>
      <c r="G100" s="10">
        <f>SUM($C$57:G57)</f>
        <v>264.15999999999997</v>
      </c>
      <c r="H100" s="10">
        <f>SUM($C$57:H57)</f>
        <v>619.76</v>
      </c>
      <c r="I100" s="10">
        <f>SUM($C$57:I57)</f>
        <v>1511.3</v>
      </c>
      <c r="J100" s="10">
        <f>SUM($C$57:J57)</f>
        <v>2346.96</v>
      </c>
      <c r="K100" s="10">
        <f>SUM($C$57:K57)</f>
        <v>2938.7799999999997</v>
      </c>
      <c r="L100" s="10">
        <f>SUM($C$57:L57)</f>
        <v>3213.1</v>
      </c>
      <c r="M100" s="10">
        <f>SUM($C$57:M57)</f>
        <v>3345.18</v>
      </c>
      <c r="N100" s="10">
        <f>SUM($C$57:N57)</f>
        <v>3393.44</v>
      </c>
      <c r="O100" s="9"/>
      <c r="P100" s="9"/>
      <c r="Q100" s="9"/>
    </row>
    <row r="101" spans="1:17" x14ac:dyDescent="0.2">
      <c r="A101" s="3"/>
      <c r="B101" s="1" t="s">
        <v>21</v>
      </c>
      <c r="C101" s="10">
        <f>SUM($C$58:C58)</f>
        <v>9.1439999999999984</v>
      </c>
      <c r="D101" s="10">
        <f>SUM($C$58:D58)</f>
        <v>17.78</v>
      </c>
      <c r="E101" s="10">
        <f>SUM($C$58:E58)</f>
        <v>60.96</v>
      </c>
      <c r="F101" s="10">
        <f>SUM($C$58:F58)</f>
        <v>160.01999999999998</v>
      </c>
      <c r="G101" s="10">
        <f>SUM($C$58:G58)</f>
        <v>383.53999999999996</v>
      </c>
      <c r="H101" s="10">
        <f>SUM($C$58:H58)</f>
        <v>769.61999999999989</v>
      </c>
      <c r="I101" s="10">
        <f>SUM($C$58:I58)</f>
        <v>1257.2999999999997</v>
      </c>
      <c r="J101" s="10">
        <f>SUM($C$58:J58)</f>
        <v>1871.9799999999996</v>
      </c>
      <c r="K101" s="10">
        <f>SUM($C$58:K58)</f>
        <v>2438.3999999999996</v>
      </c>
      <c r="L101" s="10">
        <f>SUM($C$58:L58)</f>
        <v>2870.2</v>
      </c>
      <c r="M101" s="10">
        <f>SUM($C$58:M58)</f>
        <v>3065.7799999999997</v>
      </c>
      <c r="N101" s="10">
        <f>SUM($C$58:N58)</f>
        <v>3093.72</v>
      </c>
      <c r="O101" s="9"/>
      <c r="P101" s="9"/>
      <c r="Q101" s="9"/>
    </row>
    <row r="102" spans="1:17" x14ac:dyDescent="0.2">
      <c r="A102" s="3"/>
      <c r="B102" s="1" t="s">
        <v>22</v>
      </c>
      <c r="C102" s="10">
        <f>SUM($C$59:C59)</f>
        <v>11.43</v>
      </c>
      <c r="D102" s="10">
        <f>SUM($C$59:D59)</f>
        <v>39.370000000000005</v>
      </c>
      <c r="E102" s="10">
        <f>SUM($C$59:E59)</f>
        <v>140.97</v>
      </c>
      <c r="F102" s="10">
        <f>SUM($C$59:F59)</f>
        <v>290.83000000000004</v>
      </c>
      <c r="G102" s="10">
        <f>SUM($C$59:G59)</f>
        <v>509.27</v>
      </c>
      <c r="H102" s="10">
        <f>SUM($C$59:H59)</f>
        <v>826.77</v>
      </c>
      <c r="I102" s="10">
        <f>SUM($C$59:I59)</f>
        <v>1139.19</v>
      </c>
      <c r="J102" s="10">
        <f>SUM($C$59:J59)</f>
        <v>1532.89</v>
      </c>
      <c r="K102" s="10">
        <f>SUM($C$59:K59)</f>
        <v>1959.6100000000001</v>
      </c>
      <c r="L102" s="10">
        <f>SUM($C$59:L59)</f>
        <v>2266.9500000000003</v>
      </c>
      <c r="M102" s="10">
        <f>SUM($C$59:M59)</f>
        <v>2447.2900000000004</v>
      </c>
      <c r="N102" s="10">
        <f>SUM($C$59:N59)</f>
        <v>2495.5500000000006</v>
      </c>
      <c r="O102" s="9"/>
      <c r="P102" s="9"/>
      <c r="Q102" s="9"/>
    </row>
    <row r="103" spans="1:17" x14ac:dyDescent="0.2">
      <c r="A103" s="3"/>
      <c r="B103" s="1" t="s">
        <v>23</v>
      </c>
      <c r="C103" s="10">
        <f>SUM($C$60:C60)</f>
        <v>6.6040000000000001</v>
      </c>
      <c r="D103" s="10">
        <f>SUM($C$60:D60)</f>
        <v>11.43</v>
      </c>
      <c r="E103" s="10">
        <f>SUM($C$60:E60)</f>
        <v>41.91</v>
      </c>
      <c r="F103" s="10">
        <f>SUM($C$60:F60)</f>
        <v>115.57</v>
      </c>
      <c r="G103" s="10">
        <f>SUM($C$60:G60)</f>
        <v>316.23</v>
      </c>
      <c r="H103" s="10">
        <f>SUM($C$60:H60)</f>
        <v>687.06999999999994</v>
      </c>
      <c r="I103" s="10">
        <f>SUM($C$60:I60)</f>
        <v>1131.57</v>
      </c>
      <c r="J103" s="10">
        <f>SUM($C$60:J60)</f>
        <v>1588.77</v>
      </c>
      <c r="K103" s="10">
        <f>SUM($C$60:K60)</f>
        <v>2000.25</v>
      </c>
      <c r="L103" s="10">
        <f>SUM($C$60:L60)</f>
        <v>2388.87</v>
      </c>
      <c r="M103" s="10">
        <f>SUM($C$60:M60)</f>
        <v>2564.13</v>
      </c>
      <c r="N103" s="10">
        <f>SUM($C$60:N60)</f>
        <v>2586.9900000000002</v>
      </c>
      <c r="O103" s="9"/>
      <c r="P103" s="9"/>
      <c r="Q103" s="9"/>
    </row>
    <row r="104" spans="1:17" x14ac:dyDescent="0.2">
      <c r="A104" s="3"/>
      <c r="B104" s="1" t="s">
        <v>17</v>
      </c>
      <c r="C104" s="10">
        <f>SUM($C$61:C61)</f>
        <v>14.477999999999998</v>
      </c>
      <c r="D104" s="10">
        <f>SUM($C$61:D61)</f>
        <v>38.861999999999995</v>
      </c>
      <c r="E104" s="10">
        <f>SUM($C$61:E61)</f>
        <v>115.06199999999998</v>
      </c>
      <c r="F104" s="10">
        <f>SUM($C$61:F61)</f>
        <v>244.60199999999998</v>
      </c>
      <c r="G104" s="10">
        <f>SUM($C$61:G61)</f>
        <v>483.36199999999997</v>
      </c>
      <c r="H104" s="10">
        <f>SUM($C$61:H61)</f>
        <v>821.18200000000002</v>
      </c>
      <c r="I104" s="10">
        <f>SUM($C$61:I61)</f>
        <v>1306.3220000000001</v>
      </c>
      <c r="J104" s="10">
        <f>SUM($C$61:J61)</f>
        <v>1872.7420000000002</v>
      </c>
      <c r="K104" s="10">
        <f>SUM($C$61:K61)</f>
        <v>2368.0420000000004</v>
      </c>
      <c r="L104" s="10">
        <f>SUM($C$61:L61)</f>
        <v>2741.4220000000005</v>
      </c>
      <c r="M104" s="10">
        <f>SUM($C$61:M61)</f>
        <v>2929.3820000000005</v>
      </c>
      <c r="N104" s="10">
        <f>SUM($C$61:N61)</f>
        <v>2982.7220000000007</v>
      </c>
      <c r="O104" s="9"/>
      <c r="P104" s="9"/>
      <c r="Q104" s="9"/>
    </row>
    <row r="105" spans="1:17" x14ac:dyDescent="0.2">
      <c r="A105" s="3"/>
      <c r="B105" s="1" t="s">
        <v>24</v>
      </c>
      <c r="C105" s="10">
        <f>SUM($C$62:C62)</f>
        <v>11.937999999999999</v>
      </c>
      <c r="D105" s="10">
        <f>SUM($C$62:D62)</f>
        <v>24.129999999999995</v>
      </c>
      <c r="E105" s="10">
        <f>SUM($C$62:E62)</f>
        <v>38.099999999999994</v>
      </c>
      <c r="F105" s="10">
        <f>SUM($C$62:F62)</f>
        <v>93.97999999999999</v>
      </c>
      <c r="G105" s="10">
        <f>SUM($C$62:G62)</f>
        <v>271.77999999999997</v>
      </c>
      <c r="H105" s="10">
        <f>SUM($C$62:H62)</f>
        <v>607.05999999999995</v>
      </c>
      <c r="I105" s="10">
        <f>SUM($C$62:I62)</f>
        <v>1457.96</v>
      </c>
      <c r="J105" s="10">
        <f>SUM($C$62:J62)</f>
        <v>2250.44</v>
      </c>
      <c r="K105" s="10">
        <f>SUM($C$62:K62)</f>
        <v>2865.12</v>
      </c>
      <c r="L105" s="10">
        <f>SUM($C$62:L62)</f>
        <v>3152.14</v>
      </c>
      <c r="M105" s="10">
        <f>SUM($C$62:M62)</f>
        <v>3299.46</v>
      </c>
      <c r="N105" s="10">
        <f>SUM($C$62:N62)</f>
        <v>3342.64</v>
      </c>
      <c r="O105" s="9"/>
      <c r="P105" s="9"/>
      <c r="Q105" s="9"/>
    </row>
    <row r="106" spans="1:17" x14ac:dyDescent="0.2">
      <c r="A106" s="3"/>
      <c r="B106" s="1" t="s">
        <v>25</v>
      </c>
      <c r="C106" s="10">
        <f>SUM($C$63:C63)</f>
        <v>12.7</v>
      </c>
      <c r="D106" s="10">
        <f>SUM($C$63:D63)</f>
        <v>40.64</v>
      </c>
      <c r="E106" s="10">
        <f>SUM($C$63:E63)</f>
        <v>154.94</v>
      </c>
      <c r="F106" s="10">
        <f>SUM($C$63:F63)</f>
        <v>314.95999999999998</v>
      </c>
      <c r="G106" s="10">
        <f>SUM($C$63:G63)</f>
        <v>546.09999999999991</v>
      </c>
      <c r="H106" s="10">
        <f>SUM($C$63:H63)</f>
        <v>820.41999999999985</v>
      </c>
      <c r="I106" s="10">
        <f>SUM($C$63:I63)</f>
        <v>1160.7799999999997</v>
      </c>
      <c r="J106" s="10">
        <f>SUM($C$63:J63)</f>
        <v>1666.2399999999998</v>
      </c>
      <c r="K106" s="10">
        <f>SUM($C$63:K63)</f>
        <v>2153.9199999999996</v>
      </c>
      <c r="L106" s="10">
        <f>SUM($C$63:L63)</f>
        <v>2484.1199999999994</v>
      </c>
      <c r="M106" s="10">
        <f>SUM($C$63:M63)</f>
        <v>2677.1599999999994</v>
      </c>
      <c r="N106" s="10">
        <f>SUM($C$63:N63)</f>
        <v>2722.8799999999992</v>
      </c>
      <c r="O106" s="9"/>
      <c r="P106" s="9"/>
      <c r="Q106" s="9"/>
    </row>
    <row r="107" spans="1:17" x14ac:dyDescent="0.2">
      <c r="A107" s="3"/>
      <c r="B107" s="1" t="s">
        <v>26</v>
      </c>
      <c r="C107" s="10">
        <f>SUM($C$64:C64)</f>
        <v>19.558</v>
      </c>
      <c r="D107" s="10">
        <f>SUM($C$64:D64)</f>
        <v>31.495999999999999</v>
      </c>
      <c r="E107" s="10">
        <f>SUM($C$64:E64)</f>
        <v>46.227999999999994</v>
      </c>
      <c r="F107" s="10">
        <f>SUM($C$64:F64)</f>
        <v>107.18799999999999</v>
      </c>
      <c r="G107" s="10">
        <f>SUM($C$64:G64)</f>
        <v>328.16799999999995</v>
      </c>
      <c r="H107" s="10">
        <f>SUM($C$64:H64)</f>
        <v>861.56799999999998</v>
      </c>
      <c r="I107" s="10">
        <f>SUM($C$64:I64)</f>
        <v>2151.8879999999999</v>
      </c>
      <c r="J107" s="10">
        <f>SUM($C$64:J64)</f>
        <v>3340.6079999999997</v>
      </c>
      <c r="K107" s="10">
        <f>SUM($C$64:K64)</f>
        <v>4191.5079999999998</v>
      </c>
      <c r="L107" s="10">
        <f>SUM($C$64:L64)</f>
        <v>4564.8879999999999</v>
      </c>
      <c r="M107" s="10">
        <f>SUM($C$64:M64)</f>
        <v>4727.4480000000003</v>
      </c>
      <c r="N107" s="10">
        <f>SUM($C$64:N64)</f>
        <v>4790.9480000000003</v>
      </c>
      <c r="O107" s="9"/>
      <c r="P107" s="9"/>
      <c r="Q107" s="9"/>
    </row>
    <row r="108" spans="1:17" x14ac:dyDescent="0.2">
      <c r="A108" s="3"/>
      <c r="B108" s="1" t="s">
        <v>27</v>
      </c>
      <c r="C108" s="10">
        <f>SUM($C$65:C65)</f>
        <v>17.272000000000002</v>
      </c>
      <c r="D108" s="10">
        <f>SUM($C$65:D65)</f>
        <v>55.372</v>
      </c>
      <c r="E108" s="10">
        <f>SUM($C$65:E65)</f>
        <v>149.352</v>
      </c>
      <c r="F108" s="10">
        <f>SUM($C$65:F65)</f>
        <v>334.77199999999999</v>
      </c>
      <c r="G108" s="10">
        <f>SUM($C$65:G65)</f>
        <v>598.93200000000002</v>
      </c>
      <c r="H108" s="10">
        <f>SUM($C$65:H65)</f>
        <v>936.75199999999995</v>
      </c>
      <c r="I108" s="10">
        <f>SUM($C$65:I65)</f>
        <v>1251.712</v>
      </c>
      <c r="J108" s="10">
        <f>SUM($C$65:J65)</f>
        <v>1678.432</v>
      </c>
      <c r="K108" s="10">
        <f>SUM($C$65:K65)</f>
        <v>2128.0120000000002</v>
      </c>
      <c r="L108" s="10">
        <f>SUM($C$65:L65)</f>
        <v>2503.9320000000002</v>
      </c>
      <c r="M108" s="10">
        <f>SUM($C$65:M65)</f>
        <v>2686.8120000000004</v>
      </c>
      <c r="N108" s="10">
        <f>SUM($C$65:N65)</f>
        <v>2735.0720000000006</v>
      </c>
      <c r="O108" s="9"/>
      <c r="P108" s="9"/>
      <c r="Q108" s="9"/>
    </row>
    <row r="109" spans="1:17" x14ac:dyDescent="0.2">
      <c r="A109" s="3"/>
      <c r="B109" s="1" t="s">
        <v>28</v>
      </c>
      <c r="C109" s="10">
        <f>SUM($C$66:C66)</f>
        <v>4.0640000000000001</v>
      </c>
      <c r="D109" s="10">
        <f>SUM($C$66:D66)</f>
        <v>7.62</v>
      </c>
      <c r="E109" s="10">
        <f>SUM($C$66:E66)</f>
        <v>28.194000000000003</v>
      </c>
      <c r="F109" s="10">
        <f>SUM($C$66:F66)</f>
        <v>89.153999999999996</v>
      </c>
      <c r="G109" s="10">
        <f>SUM($C$66:G66)</f>
        <v>287.274</v>
      </c>
      <c r="H109" s="10">
        <f>SUM($C$66:H66)</f>
        <v>632.71399999999994</v>
      </c>
      <c r="I109" s="10">
        <f>SUM($C$66:I66)</f>
        <v>1257.5540000000001</v>
      </c>
      <c r="J109" s="10">
        <f>SUM($C$66:J66)</f>
        <v>1968.7539999999999</v>
      </c>
      <c r="K109" s="10">
        <f>SUM($C$66:K66)</f>
        <v>2431.0339999999997</v>
      </c>
      <c r="L109" s="10">
        <f>SUM($C$66:L66)</f>
        <v>2761.2339999999995</v>
      </c>
      <c r="M109" s="10">
        <f>SUM($C$66:M66)</f>
        <v>2900.9339999999993</v>
      </c>
      <c r="N109" s="10">
        <f>SUM($C$66:N66)</f>
        <v>2926.3339999999994</v>
      </c>
      <c r="O109" s="9"/>
      <c r="P109" s="9"/>
      <c r="Q109" s="9"/>
    </row>
    <row r="110" spans="1:17" x14ac:dyDescent="0.2">
      <c r="A110" s="3"/>
      <c r="B110" s="1" t="s">
        <v>29</v>
      </c>
      <c r="C110" s="10">
        <f>SUM($C$67:C67)</f>
        <v>6.0959999999999992</v>
      </c>
      <c r="D110" s="10">
        <f>SUM($C$67:D67)</f>
        <v>14.477999999999998</v>
      </c>
      <c r="E110" s="10">
        <f>SUM($C$67:E67)</f>
        <v>34.798000000000002</v>
      </c>
      <c r="F110" s="10">
        <f>SUM($C$67:F67)</f>
        <v>93.217999999999989</v>
      </c>
      <c r="G110" s="10">
        <f>SUM($C$67:G67)</f>
        <v>281.178</v>
      </c>
      <c r="H110" s="10">
        <f>SUM($C$67:H67)</f>
        <v>641.85799999999995</v>
      </c>
      <c r="I110" s="10">
        <f>SUM($C$67:I67)</f>
        <v>1452.1179999999999</v>
      </c>
      <c r="J110" s="10">
        <f>SUM($C$67:J67)</f>
        <v>2328.4179999999997</v>
      </c>
      <c r="K110" s="10">
        <f>SUM($C$67:K67)</f>
        <v>2958.3379999999997</v>
      </c>
      <c r="L110" s="10">
        <f>SUM($C$67:L67)</f>
        <v>3268.2179999999998</v>
      </c>
      <c r="M110" s="10">
        <f>SUM($C$67:M67)</f>
        <v>3420.6179999999999</v>
      </c>
      <c r="N110" s="10">
        <f>SUM($C$67:N67)</f>
        <v>3466.3379999999997</v>
      </c>
      <c r="O110" s="9"/>
      <c r="P110" s="9"/>
      <c r="Q110" s="9"/>
    </row>
    <row r="111" spans="1:17" x14ac:dyDescent="0.2">
      <c r="A111" s="3"/>
      <c r="B111" s="1" t="s">
        <v>30</v>
      </c>
      <c r="C111" s="10">
        <f>SUM($C$68:C68)</f>
        <v>6.0959999999999992</v>
      </c>
      <c r="D111" s="10">
        <f>SUM($C$68:D68)</f>
        <v>11.937999999999999</v>
      </c>
      <c r="E111" s="10">
        <f>SUM($C$68:E68)</f>
        <v>47.49799999999999</v>
      </c>
      <c r="F111" s="10">
        <f>SUM($C$68:F68)</f>
        <v>131.31799999999998</v>
      </c>
      <c r="G111" s="10">
        <f>SUM($C$68:G68)</f>
        <v>329.43799999999999</v>
      </c>
      <c r="H111" s="10">
        <f>SUM($C$68:H68)</f>
        <v>616.45799999999997</v>
      </c>
      <c r="I111" s="10">
        <f>SUM($C$68:I68)</f>
        <v>1048.2579999999998</v>
      </c>
      <c r="J111" s="10">
        <f>SUM($C$68:J68)</f>
        <v>1596.8979999999997</v>
      </c>
      <c r="K111" s="10">
        <f>SUM($C$68:K68)</f>
        <v>2038.8579999999997</v>
      </c>
      <c r="L111" s="10">
        <f>SUM($C$68:L68)</f>
        <v>2435.0979999999995</v>
      </c>
      <c r="M111" s="10">
        <f>SUM($C$68:M68)</f>
        <v>2640.8379999999993</v>
      </c>
      <c r="N111" s="10">
        <f>SUM($C$68:N68)</f>
        <v>2671.3179999999993</v>
      </c>
      <c r="O111" s="9"/>
      <c r="P111" s="9"/>
      <c r="Q111" s="9"/>
    </row>
    <row r="112" spans="1:17" x14ac:dyDescent="0.2">
      <c r="A112" s="3"/>
      <c r="B112" s="1" t="s">
        <v>31</v>
      </c>
      <c r="C112" s="10">
        <f>SUM($C$69:C69)</f>
        <v>10.413999999999998</v>
      </c>
      <c r="D112" s="10">
        <f>SUM($C$69:D69)</f>
        <v>22.097999999999999</v>
      </c>
      <c r="E112" s="10">
        <f>SUM($C$69:E69)</f>
        <v>42.164000000000001</v>
      </c>
      <c r="F112" s="10">
        <f>SUM($C$69:F69)</f>
        <v>108.20399999999999</v>
      </c>
      <c r="G112" s="10">
        <f>SUM($C$69:G69)</f>
        <v>313.94399999999996</v>
      </c>
      <c r="H112" s="10">
        <f>SUM($C$69:H69)</f>
        <v>682.24399999999991</v>
      </c>
      <c r="I112" s="10">
        <f>SUM($C$69:I69)</f>
        <v>1413.7639999999999</v>
      </c>
      <c r="J112" s="10">
        <f>SUM($C$69:J69)</f>
        <v>2211.3239999999996</v>
      </c>
      <c r="K112" s="10">
        <f>SUM($C$69:K69)</f>
        <v>2739.6439999999993</v>
      </c>
      <c r="L112" s="10">
        <f>SUM($C$69:L69)</f>
        <v>3095.2439999999992</v>
      </c>
      <c r="M112" s="10">
        <f>SUM($C$69:M69)</f>
        <v>3242.5639999999994</v>
      </c>
      <c r="N112" s="10">
        <f>SUM($C$69:N69)</f>
        <v>3293.3639999999996</v>
      </c>
      <c r="O112" s="9"/>
      <c r="P112" s="9"/>
      <c r="Q112" s="9"/>
    </row>
    <row r="113" spans="1:17" x14ac:dyDescent="0.2">
      <c r="A113" s="3"/>
      <c r="B113" s="1" t="s">
        <v>32</v>
      </c>
      <c r="C113" s="10">
        <f>SUM($C$70:C70)</f>
        <v>13.715999999999999</v>
      </c>
      <c r="D113" s="10">
        <f>SUM($C$70:D70)</f>
        <v>30.479999999999997</v>
      </c>
      <c r="E113" s="10">
        <f>SUM($C$70:E70)</f>
        <v>109.22</v>
      </c>
      <c r="F113" s="10">
        <f>SUM($C$70:F70)</f>
        <v>236.22</v>
      </c>
      <c r="G113" s="10">
        <f>SUM($C$70:G70)</f>
        <v>472.44</v>
      </c>
      <c r="H113" s="10">
        <f>SUM($C$70:H70)</f>
        <v>810.26</v>
      </c>
      <c r="I113" s="10">
        <f>SUM($C$70:I70)</f>
        <v>1254.76</v>
      </c>
      <c r="J113" s="10">
        <f>SUM($C$70:J70)</f>
        <v>1762.76</v>
      </c>
      <c r="K113" s="10">
        <f>SUM($C$70:K70)</f>
        <v>2179.3199999999997</v>
      </c>
      <c r="L113" s="10">
        <f>SUM($C$70:L70)</f>
        <v>2529.8399999999997</v>
      </c>
      <c r="M113" s="10">
        <f>SUM($C$70:M70)</f>
        <v>2712.72</v>
      </c>
      <c r="N113" s="10">
        <f>SUM($C$70:N70)</f>
        <v>2760.98</v>
      </c>
      <c r="O113" s="9"/>
      <c r="P113" s="9"/>
      <c r="Q113" s="9"/>
    </row>
    <row r="114" spans="1:17" x14ac:dyDescent="0.2">
      <c r="A114" s="3">
        <v>19</v>
      </c>
      <c r="B114" s="1" t="s">
        <v>33</v>
      </c>
      <c r="C114" s="10">
        <f>SUM($C$71:C71)</f>
        <v>5.08</v>
      </c>
      <c r="D114" s="10">
        <f>SUM($C$71:D71)</f>
        <v>8.1280000000000001</v>
      </c>
      <c r="E114" s="10">
        <f>SUM($C$71:E71)</f>
        <v>28.448</v>
      </c>
      <c r="F114" s="10">
        <f>SUM($C$71:F71)</f>
        <v>97.027999999999992</v>
      </c>
      <c r="G114" s="10">
        <f>SUM($C$71:G71)</f>
        <v>282.44799999999998</v>
      </c>
      <c r="H114" s="10">
        <f>SUM($C$71:H71)</f>
        <v>566.92799999999988</v>
      </c>
      <c r="I114" s="10">
        <f>SUM($C$71:I71)</f>
        <v>1156.2079999999999</v>
      </c>
      <c r="J114" s="10">
        <f>SUM($C$71:J71)</f>
        <v>1788.6679999999997</v>
      </c>
      <c r="K114" s="10">
        <f>SUM($C$71:K71)</f>
        <v>2235.7079999999996</v>
      </c>
      <c r="L114" s="10">
        <f>SUM($C$71:L71)</f>
        <v>2537.9679999999998</v>
      </c>
      <c r="M114" s="10">
        <f>SUM($C$71:M71)</f>
        <v>2675.1279999999997</v>
      </c>
      <c r="N114" s="10">
        <f>SUM($C$71:N71)</f>
        <v>2708.1479999999997</v>
      </c>
      <c r="O114" s="9"/>
      <c r="P114" s="9"/>
      <c r="Q114" s="9"/>
    </row>
    <row r="115" spans="1:17" x14ac:dyDescent="0.2">
      <c r="A115" s="3"/>
      <c r="B115" s="1" t="s">
        <v>34</v>
      </c>
      <c r="C115" s="10">
        <f>SUM($C$72:C72)</f>
        <v>13.715999999999999</v>
      </c>
      <c r="D115" s="10">
        <f>SUM($C$72:D72)</f>
        <v>22.605999999999998</v>
      </c>
      <c r="E115" s="10">
        <f>SUM($C$72:E72)</f>
        <v>58.165999999999997</v>
      </c>
      <c r="F115" s="10">
        <f>SUM($C$72:F72)</f>
        <v>152.14600000000002</v>
      </c>
      <c r="G115" s="10">
        <f>SUM($C$72:G72)</f>
        <v>373.12599999999998</v>
      </c>
      <c r="H115" s="10">
        <f>SUM($C$72:H72)</f>
        <v>723.64599999999996</v>
      </c>
      <c r="I115" s="10">
        <f>SUM($C$72:I72)</f>
        <v>1320.5459999999998</v>
      </c>
      <c r="J115" s="10">
        <f>SUM($C$72:J72)</f>
        <v>1965.7059999999997</v>
      </c>
      <c r="K115" s="10">
        <f>SUM($C$72:K72)</f>
        <v>2443.2259999999997</v>
      </c>
      <c r="L115" s="10">
        <f>SUM($C$72:L72)</f>
        <v>2793.7459999999996</v>
      </c>
      <c r="M115" s="10">
        <f>SUM($C$72:M72)</f>
        <v>2971.5459999999998</v>
      </c>
      <c r="N115" s="10">
        <f>SUM($C$72:N72)</f>
        <v>3014.7259999999997</v>
      </c>
      <c r="O115" s="9"/>
      <c r="P115" s="9"/>
      <c r="Q115" s="9"/>
    </row>
    <row r="116" spans="1:17" x14ac:dyDescent="0.2">
      <c r="A116" s="3">
        <v>18</v>
      </c>
      <c r="B116" s="1" t="s">
        <v>35</v>
      </c>
      <c r="C116" s="10">
        <f>SUM($C$73:C73)</f>
        <v>10.921999999999999</v>
      </c>
      <c r="D116" s="10">
        <f>SUM($C$73:D73)</f>
        <v>24.891999999999999</v>
      </c>
      <c r="E116" s="10">
        <f>SUM($C$73:E73)</f>
        <v>44.957999999999998</v>
      </c>
      <c r="F116" s="10">
        <f>SUM($C$73:F73)</f>
        <v>113.538</v>
      </c>
      <c r="G116" s="10">
        <f>SUM($C$73:G73)</f>
        <v>329.43799999999999</v>
      </c>
      <c r="H116" s="10">
        <f>SUM($C$73:H73)</f>
        <v>812.03800000000001</v>
      </c>
      <c r="I116" s="10">
        <f>SUM($C$73:I73)</f>
        <v>2173.4780000000001</v>
      </c>
      <c r="J116" s="10">
        <f>SUM($C$73:J73)</f>
        <v>3590.7979999999998</v>
      </c>
      <c r="K116" s="10">
        <f>SUM($C$73:K73)</f>
        <v>4533.1379999999999</v>
      </c>
      <c r="L116" s="10">
        <f>SUM($C$73:L73)</f>
        <v>4947.1579999999994</v>
      </c>
      <c r="M116" s="10">
        <f>SUM($C$73:M73)</f>
        <v>5130.0379999999996</v>
      </c>
      <c r="N116" s="10">
        <f>SUM($C$73:N73)</f>
        <v>5193.5379999999996</v>
      </c>
      <c r="O116" s="9"/>
      <c r="P116" s="9"/>
      <c r="Q116" s="9"/>
    </row>
    <row r="117" spans="1:17" x14ac:dyDescent="0.2">
      <c r="A117" s="3"/>
      <c r="B117" s="1" t="s">
        <v>36</v>
      </c>
      <c r="C117" s="10">
        <f>SUM($C$74:C74)</f>
        <v>17.525999999999996</v>
      </c>
      <c r="D117" s="10">
        <f>SUM($C$74:D74)</f>
        <v>28.955999999999996</v>
      </c>
      <c r="E117" s="10">
        <f>SUM($C$74:E74)</f>
        <v>44.703999999999994</v>
      </c>
      <c r="F117" s="10">
        <f>SUM($C$74:F74)</f>
        <v>113.28399999999999</v>
      </c>
      <c r="G117" s="10">
        <f>SUM($C$74:G74)</f>
        <v>339.34399999999999</v>
      </c>
      <c r="H117" s="10">
        <f>SUM($C$74:H74)</f>
        <v>824.48399999999992</v>
      </c>
      <c r="I117" s="10">
        <f>SUM($C$74:I74)</f>
        <v>2185.924</v>
      </c>
      <c r="J117" s="10">
        <f>SUM($C$74:J74)</f>
        <v>3521.9639999999999</v>
      </c>
      <c r="K117" s="10">
        <f>SUM($C$74:K74)</f>
        <v>4438.9039999999995</v>
      </c>
      <c r="L117" s="10">
        <f>SUM($C$74:L74)</f>
        <v>4809.7439999999997</v>
      </c>
      <c r="M117" s="10">
        <f>SUM($C$74:M74)</f>
        <v>4962.1439999999993</v>
      </c>
      <c r="N117" s="10">
        <f>SUM($C$74:N74)</f>
        <v>5010.4039999999995</v>
      </c>
      <c r="O117" s="9"/>
      <c r="P117" s="9"/>
      <c r="Q117" s="9"/>
    </row>
    <row r="118" spans="1:17" x14ac:dyDescent="0.2">
      <c r="A118" s="3"/>
      <c r="B118" s="1" t="s">
        <v>37</v>
      </c>
      <c r="C118" s="10">
        <f>SUM($C$75:C75)</f>
        <v>4.5719999999999992</v>
      </c>
      <c r="D118" s="10">
        <f>SUM($C$75:D75)</f>
        <v>19.811999999999998</v>
      </c>
      <c r="E118" s="10">
        <f>SUM($C$75:E75)</f>
        <v>62.991999999999997</v>
      </c>
      <c r="F118" s="10">
        <f>SUM($C$75:F75)</f>
        <v>179.83199999999999</v>
      </c>
      <c r="G118" s="10">
        <f>SUM($C$75:G75)</f>
        <v>410.97199999999998</v>
      </c>
      <c r="H118" s="10">
        <f>SUM($C$75:H75)</f>
        <v>771.65199999999993</v>
      </c>
      <c r="I118" s="10">
        <f>SUM($C$75:I75)</f>
        <v>1381.252</v>
      </c>
      <c r="J118" s="10">
        <f>SUM($C$75:J75)</f>
        <v>1970.5319999999999</v>
      </c>
      <c r="K118" s="10">
        <f>SUM($C$75:K75)</f>
        <v>2509.0119999999997</v>
      </c>
      <c r="L118" s="10">
        <f>SUM($C$75:L75)</f>
        <v>2829.0519999999997</v>
      </c>
      <c r="M118" s="10">
        <f>SUM($C$75:M75)</f>
        <v>3001.7719999999995</v>
      </c>
      <c r="N118" s="10">
        <f>SUM($C$75:N75)</f>
        <v>3047.4919999999993</v>
      </c>
      <c r="O118" s="9"/>
      <c r="P118" s="9"/>
      <c r="Q118" s="9"/>
    </row>
    <row r="119" spans="1:17" x14ac:dyDescent="0.2">
      <c r="A119" s="3">
        <v>17</v>
      </c>
      <c r="B119" s="1" t="s">
        <v>38</v>
      </c>
      <c r="C119" s="10">
        <f>SUM($C$76:C76)</f>
        <v>7.8739999999999997</v>
      </c>
      <c r="D119" s="10">
        <f>SUM($C$76:D76)</f>
        <v>18.541999999999998</v>
      </c>
      <c r="E119" s="10">
        <f>SUM($C$76:E76)</f>
        <v>30.988</v>
      </c>
      <c r="F119" s="10">
        <f>SUM($C$76:F76)</f>
        <v>81.787999999999997</v>
      </c>
      <c r="G119" s="10">
        <f>SUM($C$76:G76)</f>
        <v>282.44799999999998</v>
      </c>
      <c r="H119" s="10">
        <f>SUM($C$76:H76)</f>
        <v>945.38800000000003</v>
      </c>
      <c r="I119" s="10">
        <f>SUM($C$76:I76)</f>
        <v>2639.5680000000002</v>
      </c>
      <c r="J119" s="10">
        <f>SUM($C$76:J76)</f>
        <v>4128.0079999999998</v>
      </c>
      <c r="K119" s="10">
        <f>SUM($C$76:K76)</f>
        <v>5052.5679999999993</v>
      </c>
      <c r="L119" s="10">
        <f>SUM($C$76:L76)</f>
        <v>5385.3079999999991</v>
      </c>
      <c r="M119" s="10">
        <f>SUM($C$76:M76)</f>
        <v>5535.1679999999988</v>
      </c>
      <c r="N119" s="10">
        <f>SUM($C$76:N76)</f>
        <v>5578.347999999999</v>
      </c>
      <c r="O119" s="9"/>
      <c r="P119" s="9"/>
      <c r="Q119" s="9"/>
    </row>
    <row r="120" spans="1:17" x14ac:dyDescent="0.2">
      <c r="A120" s="3">
        <v>16</v>
      </c>
      <c r="B120" s="1" t="s">
        <v>39</v>
      </c>
      <c r="C120" s="10">
        <f>SUM($C$77:C77)</f>
        <v>7.3659999999999988</v>
      </c>
      <c r="D120" s="10">
        <f>SUM($C$77:D77)</f>
        <v>24.13</v>
      </c>
      <c r="E120" s="10">
        <f>SUM($C$77:E77)</f>
        <v>54.61</v>
      </c>
      <c r="F120" s="10">
        <f>SUM($C$77:F77)</f>
        <v>125.72999999999999</v>
      </c>
      <c r="G120" s="10">
        <f>SUM($C$77:G77)</f>
        <v>354.33</v>
      </c>
      <c r="H120" s="10">
        <f>SUM($C$77:H77)</f>
        <v>664.20999999999992</v>
      </c>
      <c r="I120" s="10">
        <f>SUM($C$77:I77)</f>
        <v>1167.1299999999999</v>
      </c>
      <c r="J120" s="10">
        <f>SUM($C$77:J77)</f>
        <v>1835.1499999999999</v>
      </c>
      <c r="K120" s="10">
        <f>SUM($C$77:K77)</f>
        <v>2310.1299999999997</v>
      </c>
      <c r="L120" s="10">
        <f>SUM($C$77:L77)</f>
        <v>2617.4699999999998</v>
      </c>
      <c r="M120" s="10">
        <f>SUM($C$77:M77)</f>
        <v>2787.6499999999996</v>
      </c>
      <c r="N120" s="10">
        <f>SUM($C$77:N77)</f>
        <v>2833.3699999999994</v>
      </c>
      <c r="O120" s="9"/>
      <c r="P120" s="9"/>
      <c r="Q120" s="9"/>
    </row>
    <row r="121" spans="1:17" x14ac:dyDescent="0.2">
      <c r="A121" s="3"/>
      <c r="B121" s="1" t="s">
        <v>40</v>
      </c>
      <c r="C121" s="10">
        <f>SUM($C$78:C78)</f>
        <v>13.715999999999999</v>
      </c>
      <c r="D121" s="10">
        <f>SUM($C$78:D78)</f>
        <v>31.495999999999995</v>
      </c>
      <c r="E121" s="10">
        <f>SUM($C$78:E78)</f>
        <v>89.915999999999997</v>
      </c>
      <c r="F121" s="10">
        <f>SUM($C$78:F78)</f>
        <v>211.83599999999998</v>
      </c>
      <c r="G121" s="10">
        <f>SUM($C$78:G78)</f>
        <v>435.35599999999999</v>
      </c>
      <c r="H121" s="10">
        <f>SUM($C$78:H78)</f>
        <v>773.17599999999993</v>
      </c>
      <c r="I121" s="10">
        <f>SUM($C$78:I78)</f>
        <v>1298.9559999999999</v>
      </c>
      <c r="J121" s="10">
        <f>SUM($C$78:J78)</f>
        <v>2121.9159999999997</v>
      </c>
      <c r="K121" s="10">
        <f>SUM($C$78:K78)</f>
        <v>2690.8759999999997</v>
      </c>
      <c r="L121" s="10">
        <f>SUM($C$78:L78)</f>
        <v>3148.0759999999996</v>
      </c>
      <c r="M121" s="10">
        <f>SUM($C$78:M78)</f>
        <v>3338.5759999999996</v>
      </c>
      <c r="N121" s="10">
        <f>SUM($C$78:N78)</f>
        <v>3376.6759999999995</v>
      </c>
      <c r="O121" s="9"/>
      <c r="P121" s="9"/>
      <c r="Q121" s="9"/>
    </row>
    <row r="122" spans="1:17" x14ac:dyDescent="0.2">
      <c r="A122" s="3"/>
      <c r="B122" s="1" t="s">
        <v>41</v>
      </c>
      <c r="C122" s="10">
        <f>SUM($C$79:C79)</f>
        <v>3.8099999999999996</v>
      </c>
      <c r="D122" s="10">
        <f>SUM($C$79:D79)</f>
        <v>13.969999999999999</v>
      </c>
      <c r="E122" s="10">
        <f>SUM($C$79:E79)</f>
        <v>41.91</v>
      </c>
      <c r="F122" s="10">
        <f>SUM($C$79:F79)</f>
        <v>125.72999999999999</v>
      </c>
      <c r="G122" s="10">
        <f>SUM($C$79:G79)</f>
        <v>308.61</v>
      </c>
      <c r="H122" s="10">
        <f>SUM($C$79:H79)</f>
        <v>659.13</v>
      </c>
      <c r="I122" s="10">
        <f>SUM($C$79:I79)</f>
        <v>1205.23</v>
      </c>
      <c r="J122" s="10">
        <f>SUM($C$79:J79)</f>
        <v>1868.17</v>
      </c>
      <c r="K122" s="10">
        <f>SUM($C$79:K79)</f>
        <v>2266.9499999999998</v>
      </c>
      <c r="L122" s="10">
        <f>SUM($C$79:L79)</f>
        <v>2635.25</v>
      </c>
      <c r="M122" s="10">
        <f>SUM($C$79:M79)</f>
        <v>2792.73</v>
      </c>
      <c r="N122" s="10">
        <f>SUM($C$79:N79)</f>
        <v>2828.29</v>
      </c>
      <c r="O122" s="9"/>
      <c r="P122" s="9"/>
      <c r="Q122" s="9"/>
    </row>
    <row r="123" spans="1:17" x14ac:dyDescent="0.2">
      <c r="A123" s="3">
        <v>15</v>
      </c>
      <c r="B123" s="1" t="s">
        <v>42</v>
      </c>
      <c r="C123" s="10">
        <f>SUM($C$80:C80)</f>
        <v>18.541999999999998</v>
      </c>
      <c r="D123" s="10">
        <f>SUM($C$80:D80)</f>
        <v>51.561999999999998</v>
      </c>
      <c r="E123" s="10">
        <f>SUM($C$80:E80)</f>
        <v>148.08199999999999</v>
      </c>
      <c r="F123" s="10">
        <f>SUM($C$80:F80)</f>
        <v>295.40199999999999</v>
      </c>
      <c r="G123" s="10">
        <f>SUM($C$80:G80)</f>
        <v>516.38199999999995</v>
      </c>
      <c r="H123" s="10">
        <f>SUM($C$80:H80)</f>
        <v>838.96199999999999</v>
      </c>
      <c r="I123" s="10">
        <f>SUM($C$80:I80)</f>
        <v>1217.422</v>
      </c>
      <c r="J123" s="10">
        <f>SUM($C$80:J80)</f>
        <v>1763.5219999999999</v>
      </c>
      <c r="K123" s="10">
        <f>SUM($C$80:K80)</f>
        <v>2192.7819999999997</v>
      </c>
      <c r="L123" s="10">
        <f>SUM($C$80:L80)</f>
        <v>2502.6619999999998</v>
      </c>
      <c r="M123" s="10">
        <f>SUM($C$80:M80)</f>
        <v>2670.3019999999997</v>
      </c>
      <c r="N123" s="10">
        <f>SUM($C$80:N80)</f>
        <v>2716.0219999999995</v>
      </c>
      <c r="O123" s="9"/>
      <c r="P123" s="9"/>
      <c r="Q123" s="9"/>
    </row>
    <row r="124" spans="1:17" x14ac:dyDescent="0.2">
      <c r="A124" s="3"/>
      <c r="B124" s="1" t="s">
        <v>43</v>
      </c>
      <c r="C124" s="10">
        <f>SUM($C$81:C81)</f>
        <v>14.477999999999998</v>
      </c>
      <c r="D124" s="10">
        <f>SUM($C$81:D81)</f>
        <v>44.957999999999998</v>
      </c>
      <c r="E124" s="10">
        <f>SUM($C$81:E81)</f>
        <v>151.63799999999998</v>
      </c>
      <c r="F124" s="10">
        <f>SUM($C$81:F81)</f>
        <v>319.27799999999996</v>
      </c>
      <c r="G124" s="10">
        <f>SUM($C$81:G81)</f>
        <v>570.73799999999994</v>
      </c>
      <c r="H124" s="10">
        <f>SUM($C$81:H81)</f>
        <v>857.75799999999992</v>
      </c>
      <c r="I124" s="10">
        <f>SUM($C$81:I81)</f>
        <v>1182.8779999999999</v>
      </c>
      <c r="J124" s="10">
        <f>SUM($C$81:J81)</f>
        <v>1589.2779999999998</v>
      </c>
      <c r="K124" s="10">
        <f>SUM($C$81:K81)</f>
        <v>1995.6779999999999</v>
      </c>
      <c r="L124" s="10">
        <f>SUM($C$81:L81)</f>
        <v>2338.578</v>
      </c>
      <c r="M124" s="10">
        <f>SUM($C$81:M81)</f>
        <v>2498.598</v>
      </c>
      <c r="N124" s="10">
        <f>SUM($C$81:N81)</f>
        <v>2551.9380000000001</v>
      </c>
      <c r="O124" s="9"/>
      <c r="P124" s="9"/>
      <c r="Q124" s="9"/>
    </row>
    <row r="125" spans="1:17" x14ac:dyDescent="0.2">
      <c r="A125" s="3"/>
      <c r="B125" s="1" t="s">
        <v>44</v>
      </c>
      <c r="C125" s="10">
        <f>SUM($C$82:C82)</f>
        <v>4.3180000000000005</v>
      </c>
      <c r="D125" s="10">
        <f>SUM($C$82:D82)</f>
        <v>14.986000000000001</v>
      </c>
      <c r="E125" s="10">
        <f>SUM($C$82:E82)</f>
        <v>42.926000000000002</v>
      </c>
      <c r="F125" s="10">
        <f>SUM($C$82:F82)</f>
        <v>124.206</v>
      </c>
      <c r="G125" s="10">
        <f>SUM($C$82:G82)</f>
        <v>319.786</v>
      </c>
      <c r="H125" s="10">
        <f>SUM($C$82:H82)</f>
        <v>652.52599999999995</v>
      </c>
      <c r="I125" s="10">
        <f>SUM($C$82:I82)</f>
        <v>1099.566</v>
      </c>
      <c r="J125" s="10">
        <f>SUM($C$82:J82)</f>
        <v>1653.2860000000001</v>
      </c>
      <c r="K125" s="10">
        <f>SUM($C$82:K82)</f>
        <v>2034.2860000000001</v>
      </c>
      <c r="L125" s="10">
        <f>SUM($C$82:L82)</f>
        <v>2323.846</v>
      </c>
      <c r="M125" s="10">
        <f>SUM($C$82:M82)</f>
        <v>2473.7060000000001</v>
      </c>
      <c r="N125" s="10">
        <f>SUM($C$82:N82)</f>
        <v>2509.2660000000001</v>
      </c>
      <c r="O125" s="9"/>
      <c r="P125" s="9"/>
      <c r="Q125" s="9"/>
    </row>
    <row r="126" spans="1:17" x14ac:dyDescent="0.2">
      <c r="A126" s="3">
        <v>14</v>
      </c>
      <c r="B126" s="1" t="s">
        <v>45</v>
      </c>
      <c r="C126" s="10">
        <f>SUM($C$83:C83)</f>
        <v>9.9060000000000006</v>
      </c>
      <c r="D126" s="10">
        <f>SUM($C$83:D83)</f>
        <v>58.165999999999997</v>
      </c>
      <c r="E126" s="10">
        <f>SUM($C$83:E83)</f>
        <v>172.46600000000001</v>
      </c>
      <c r="F126" s="10">
        <f>SUM($C$83:F83)</f>
        <v>368.04599999999999</v>
      </c>
      <c r="G126" s="10">
        <f>SUM($C$83:G83)</f>
        <v>583.94599999999991</v>
      </c>
      <c r="H126" s="10">
        <f>SUM($C$83:H83)</f>
        <v>914.14599999999996</v>
      </c>
      <c r="I126" s="10">
        <f>SUM($C$83:I83)</f>
        <v>1236.7259999999999</v>
      </c>
      <c r="J126" s="10">
        <f>SUM($C$83:J83)</f>
        <v>1610.1059999999998</v>
      </c>
      <c r="K126" s="10">
        <f>SUM($C$83:K83)</f>
        <v>2036.8259999999998</v>
      </c>
      <c r="L126" s="10">
        <f>SUM($C$83:L83)</f>
        <v>2379.7259999999997</v>
      </c>
      <c r="M126" s="10">
        <f>SUM($C$83:M83)</f>
        <v>2557.5259999999998</v>
      </c>
      <c r="N126" s="10">
        <f>SUM($C$83:N83)</f>
        <v>2598.1659999999997</v>
      </c>
      <c r="O126" s="9"/>
      <c r="P126" s="9"/>
      <c r="Q126" s="9"/>
    </row>
    <row r="127" spans="1:17" x14ac:dyDescent="0.2">
      <c r="A127" s="3"/>
      <c r="B127" s="1" t="s">
        <v>46</v>
      </c>
      <c r="C127" s="10">
        <f>SUM($C$84:C84)</f>
        <v>30.987999999999996</v>
      </c>
      <c r="D127" s="10">
        <f>SUM($C$84:D84)</f>
        <v>56.387999999999991</v>
      </c>
      <c r="E127" s="10">
        <f>SUM($C$84:E84)</f>
        <v>117.34799999999998</v>
      </c>
      <c r="F127" s="10">
        <f>SUM($C$84:F84)</f>
        <v>221.48799999999997</v>
      </c>
      <c r="G127" s="10">
        <f>SUM($C$84:G84)</f>
        <v>650.74799999999993</v>
      </c>
      <c r="H127" s="10">
        <f>SUM($C$84:H84)</f>
        <v>1471.1679999999997</v>
      </c>
      <c r="I127" s="10">
        <f>SUM($C$84:I84)</f>
        <v>2372.8679999999995</v>
      </c>
      <c r="J127" s="10">
        <f>SUM($C$84:J84)</f>
        <v>3061.2079999999996</v>
      </c>
      <c r="K127" s="10">
        <f>SUM($C$84:K84)</f>
        <v>3823.2079999999996</v>
      </c>
      <c r="L127" s="10">
        <f>SUM($C$84:L84)</f>
        <v>4209.2879999999996</v>
      </c>
      <c r="M127" s="10">
        <f>SUM($C$84:M84)</f>
        <v>4399.7879999999996</v>
      </c>
      <c r="N127" s="10">
        <f>SUM($C$84:N84)</f>
        <v>4475.9879999999994</v>
      </c>
      <c r="O127" s="9"/>
      <c r="P127" s="9"/>
      <c r="Q127" s="9"/>
    </row>
    <row r="128" spans="1:17" x14ac:dyDescent="0.2">
      <c r="A128" s="3">
        <v>13</v>
      </c>
      <c r="B128" s="1" t="s">
        <v>47</v>
      </c>
      <c r="C128" s="10">
        <f>SUM($C$85:C85)</f>
        <v>13.208</v>
      </c>
      <c r="D128" s="10">
        <f>SUM($C$85:D85)</f>
        <v>18.795999999999999</v>
      </c>
      <c r="E128" s="10">
        <f>SUM($C$85:E85)</f>
        <v>49.275999999999996</v>
      </c>
      <c r="F128" s="10">
        <f>SUM($C$85:F85)</f>
        <v>115.31599999999999</v>
      </c>
      <c r="G128" s="10">
        <f>SUM($C$85:G85)</f>
        <v>338.83600000000001</v>
      </c>
      <c r="H128" s="10">
        <f>SUM($C$85:H85)</f>
        <v>707.13599999999997</v>
      </c>
      <c r="I128" s="10">
        <f>SUM($C$85:I85)</f>
        <v>1456.4359999999999</v>
      </c>
      <c r="J128" s="10">
        <f>SUM($C$85:J85)</f>
        <v>2266.6959999999999</v>
      </c>
      <c r="K128" s="10">
        <f>SUM($C$85:K85)</f>
        <v>2825.4960000000001</v>
      </c>
      <c r="L128" s="10">
        <f>SUM($C$85:L85)</f>
        <v>3137.9160000000002</v>
      </c>
      <c r="M128" s="10">
        <f>SUM($C$85:M85)</f>
        <v>3297.9360000000001</v>
      </c>
      <c r="N128" s="10">
        <f>SUM($C$85:N85)</f>
        <v>3341.116</v>
      </c>
      <c r="O128" s="9"/>
      <c r="P128" s="9"/>
      <c r="Q128" s="9"/>
    </row>
    <row r="129" spans="1:17" x14ac:dyDescent="0.2">
      <c r="A129" s="3"/>
      <c r="B129" s="1" t="s">
        <v>48</v>
      </c>
      <c r="C129" s="10">
        <f>SUM($C$86:C86)</f>
        <v>7.8739999999999997</v>
      </c>
      <c r="D129" s="10">
        <f>SUM($C$86:D86)</f>
        <v>33.274000000000001</v>
      </c>
      <c r="E129" s="10">
        <f>SUM($C$86:E86)</f>
        <v>122.17399999999999</v>
      </c>
      <c r="F129" s="10">
        <f>SUM($C$86:F86)</f>
        <v>249.17399999999998</v>
      </c>
      <c r="G129" s="10">
        <f>SUM($C$86:G86)</f>
        <v>513.33399999999995</v>
      </c>
      <c r="H129" s="10">
        <f>SUM($C$86:H86)</f>
        <v>830.83399999999995</v>
      </c>
      <c r="I129" s="10">
        <f>SUM($C$86:I86)</f>
        <v>1206.7539999999999</v>
      </c>
      <c r="J129" s="10">
        <f>SUM($C$86:J86)</f>
        <v>1620.7739999999999</v>
      </c>
      <c r="K129" s="10">
        <f>SUM($C$86:K86)</f>
        <v>2067.8139999999999</v>
      </c>
      <c r="L129" s="10">
        <f>SUM($C$86:L86)</f>
        <v>2481.8339999999998</v>
      </c>
      <c r="M129" s="10">
        <f>SUM($C$86:M86)</f>
        <v>2690.1139999999996</v>
      </c>
      <c r="N129" s="10">
        <f>SUM($C$86:N86)</f>
        <v>2725.6739999999995</v>
      </c>
      <c r="O129" s="9"/>
      <c r="P129" s="9"/>
      <c r="Q129" s="9"/>
    </row>
    <row r="130" spans="1:17" x14ac:dyDescent="0.2">
      <c r="A130" s="3">
        <v>12</v>
      </c>
      <c r="B130" s="1" t="s">
        <v>49</v>
      </c>
      <c r="C130" s="10">
        <f>SUM($C$87:C87)</f>
        <v>15.747999999999999</v>
      </c>
      <c r="D130" s="10">
        <f>SUM($C$87:D87)</f>
        <v>29.21</v>
      </c>
      <c r="E130" s="10">
        <f>SUM($C$87:E87)</f>
        <v>87.63</v>
      </c>
      <c r="F130" s="10">
        <f>SUM($C$87:F87)</f>
        <v>189.23</v>
      </c>
      <c r="G130" s="10">
        <f>SUM($C$87:G87)</f>
        <v>379.73</v>
      </c>
      <c r="H130" s="10">
        <f>SUM($C$87:H87)</f>
        <v>684.53</v>
      </c>
      <c r="I130" s="10">
        <f>SUM($C$87:I87)</f>
        <v>1022.3499999999999</v>
      </c>
      <c r="J130" s="10">
        <f>SUM($C$87:J87)</f>
        <v>1413.5099999999998</v>
      </c>
      <c r="K130" s="10">
        <f>SUM($C$87:K87)</f>
        <v>1827.5299999999997</v>
      </c>
      <c r="L130" s="10">
        <f>SUM($C$87:L87)</f>
        <v>2175.5099999999998</v>
      </c>
      <c r="M130" s="10">
        <f>SUM($C$87:M87)</f>
        <v>2292.35</v>
      </c>
      <c r="N130" s="10">
        <f>SUM($C$87:N87)</f>
        <v>2320.29</v>
      </c>
      <c r="O130" s="9"/>
      <c r="P130" s="9"/>
      <c r="Q130" s="9"/>
    </row>
    <row r="131" spans="1:17" x14ac:dyDescent="0.2">
      <c r="A131" s="3"/>
      <c r="B131" s="1" t="s">
        <v>50</v>
      </c>
      <c r="C131" s="10">
        <f>SUM($C$88:C88)</f>
        <v>11.43</v>
      </c>
      <c r="D131" s="10">
        <f>SUM($C$88:D88)</f>
        <v>25.4</v>
      </c>
      <c r="E131" s="10">
        <f>SUM($C$88:E88)</f>
        <v>71.12</v>
      </c>
      <c r="F131" s="10">
        <f>SUM($C$88:F88)</f>
        <v>149.86000000000001</v>
      </c>
      <c r="G131" s="10">
        <f>SUM($C$88:G88)</f>
        <v>337.82000000000005</v>
      </c>
      <c r="H131" s="10">
        <f>SUM($C$88:H88)</f>
        <v>607.05999999999995</v>
      </c>
      <c r="I131" s="10">
        <f>SUM($C$88:I88)</f>
        <v>911.8599999999999</v>
      </c>
      <c r="J131" s="10">
        <f>SUM($C$88:J88)</f>
        <v>1234.4399999999998</v>
      </c>
      <c r="K131" s="10">
        <f>SUM($C$88:K88)</f>
        <v>1587.4999999999998</v>
      </c>
      <c r="L131" s="10">
        <f>SUM($C$88:L88)</f>
        <v>1904.9999999999998</v>
      </c>
      <c r="M131" s="10">
        <f>SUM($C$88:M88)</f>
        <v>2034.5399999999997</v>
      </c>
      <c r="N131" s="10">
        <f>SUM($C$88:N88)</f>
        <v>2049.7799999999997</v>
      </c>
      <c r="O131" s="9"/>
      <c r="P131" s="9"/>
      <c r="Q131" s="9"/>
    </row>
    <row r="132" spans="1:17" x14ac:dyDescent="0.2">
      <c r="A132" s="3">
        <v>11</v>
      </c>
      <c r="B132" s="1" t="s">
        <v>51</v>
      </c>
      <c r="C132" s="10">
        <f>SUM($C$89:C89)</f>
        <v>22.86</v>
      </c>
      <c r="D132" s="10">
        <f>SUM($C$89:D89)</f>
        <v>48.26</v>
      </c>
      <c r="E132" s="10">
        <f>SUM($C$89:E89)</f>
        <v>111.75999999999999</v>
      </c>
      <c r="F132" s="10">
        <f>SUM($C$89:F89)</f>
        <v>256.53999999999996</v>
      </c>
      <c r="G132" s="10">
        <f>SUM($C$89:G89)</f>
        <v>482.59999999999997</v>
      </c>
      <c r="H132" s="10">
        <f>SUM($C$89:H89)</f>
        <v>906.78</v>
      </c>
      <c r="I132" s="10">
        <f>SUM($C$89:I89)</f>
        <v>1673.86</v>
      </c>
      <c r="J132" s="10">
        <f>SUM($C$89:J89)</f>
        <v>2359.66</v>
      </c>
      <c r="K132" s="10">
        <f>SUM($C$89:K89)</f>
        <v>3002.2799999999997</v>
      </c>
      <c r="L132" s="10">
        <f>SUM($C$89:L89)</f>
        <v>3352.7999999999997</v>
      </c>
      <c r="M132" s="10">
        <f>SUM($C$89:M89)</f>
        <v>3540.7599999999998</v>
      </c>
      <c r="N132" s="10">
        <f>SUM($C$89:N89)</f>
        <v>3591.56</v>
      </c>
      <c r="O132" s="9"/>
      <c r="P132" s="9"/>
      <c r="Q132" s="9"/>
    </row>
    <row r="133" spans="1:17" x14ac:dyDescent="0.2">
      <c r="A133" s="3"/>
      <c r="B133" s="1" t="s">
        <v>52</v>
      </c>
      <c r="C133" s="10">
        <f>SUM($C$90:C90)</f>
        <v>19.812000000000001</v>
      </c>
      <c r="D133" s="10">
        <f>SUM($C$90:D90)</f>
        <v>30.48</v>
      </c>
      <c r="E133" s="10">
        <f>SUM($C$90:E90)</f>
        <v>51.054000000000002</v>
      </c>
      <c r="F133" s="10">
        <f>SUM($C$90:F90)</f>
        <v>109.47399999999999</v>
      </c>
      <c r="G133" s="10">
        <f>SUM($C$90:G90)</f>
        <v>312.67399999999998</v>
      </c>
      <c r="H133" s="10">
        <f>SUM($C$90:H90)</f>
        <v>736.85399999999993</v>
      </c>
      <c r="I133" s="10">
        <f>SUM($C$90:I90)</f>
        <v>1651.2539999999999</v>
      </c>
      <c r="J133" s="10">
        <f>SUM($C$90:J90)</f>
        <v>2423.4139999999998</v>
      </c>
      <c r="K133" s="10">
        <f>SUM($C$90:K90)</f>
        <v>3066.0339999999997</v>
      </c>
      <c r="L133" s="10">
        <f>SUM($C$90:L90)</f>
        <v>3380.9939999999997</v>
      </c>
      <c r="M133" s="10">
        <f>SUM($C$90:M90)</f>
        <v>3530.8539999999998</v>
      </c>
      <c r="N133" s="10">
        <f>SUM($C$90:N90)</f>
        <v>3589.2739999999999</v>
      </c>
      <c r="O133" s="9"/>
      <c r="P133" s="9"/>
      <c r="Q133" s="9"/>
    </row>
    <row r="134" spans="1:17" x14ac:dyDescent="0.2">
      <c r="A134" s="3">
        <v>10</v>
      </c>
      <c r="B134" s="1" t="s">
        <v>53</v>
      </c>
      <c r="C134" s="10">
        <f>SUM($C$91:C91)</f>
        <v>19.558</v>
      </c>
      <c r="D134" s="10">
        <f>SUM($C$91:D91)</f>
        <v>60.198</v>
      </c>
      <c r="E134" s="10">
        <f>SUM($C$91:E91)</f>
        <v>121.15799999999999</v>
      </c>
      <c r="F134" s="10">
        <f>SUM($C$91:F91)</f>
        <v>215.13799999999998</v>
      </c>
      <c r="G134" s="10">
        <f>SUM($C$91:G91)</f>
        <v>408.178</v>
      </c>
      <c r="H134" s="10">
        <f>SUM($C$91:H91)</f>
        <v>776.47799999999995</v>
      </c>
      <c r="I134" s="10">
        <f>SUM($C$91:I91)</f>
        <v>1276.8579999999999</v>
      </c>
      <c r="J134" s="10">
        <f>SUM($C$91:J91)</f>
        <v>1769.6179999999999</v>
      </c>
      <c r="K134" s="10">
        <f>SUM($C$91:K91)</f>
        <v>2305.558</v>
      </c>
      <c r="L134" s="10">
        <f>SUM($C$91:L91)</f>
        <v>2645.9180000000001</v>
      </c>
      <c r="M134" s="10">
        <f>SUM($C$91:M91)</f>
        <v>2846.578</v>
      </c>
      <c r="N134" s="10">
        <f>SUM($C$91:N91)</f>
        <v>2902.4580000000001</v>
      </c>
      <c r="O134" s="9"/>
      <c r="P134" s="9"/>
      <c r="Q134" s="9"/>
    </row>
  </sheetData>
  <mergeCells count="2">
    <mergeCell ref="A1:Q1"/>
    <mergeCell ref="A2: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showGridLines="0" workbookViewId="0">
      <selection sqref="A1:Q1"/>
    </sheetView>
  </sheetViews>
  <sheetFormatPr defaultRowHeight="15" x14ac:dyDescent="0.25"/>
  <sheetData>
    <row r="1" spans="1:17" ht="26.25" x14ac:dyDescent="0.4">
      <c r="A1" s="11" t="str">
        <f>+Data!A1</f>
        <v>Mean monthly rainfall values for 38 stations in Sierra Leone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6.25" x14ac:dyDescent="0.4">
      <c r="A2" s="11" t="str">
        <f>+Data!A2</f>
        <v>1941 to 1960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</sheetData>
  <mergeCells count="2">
    <mergeCell ref="A1:Q1"/>
    <mergeCell ref="A2: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Peter</cp:lastModifiedBy>
  <cp:lastPrinted>2014-03-13T11:04:36Z</cp:lastPrinted>
  <dcterms:created xsi:type="dcterms:W3CDTF">2013-09-16T10:00:39Z</dcterms:created>
  <dcterms:modified xsi:type="dcterms:W3CDTF">2014-09-03T08:48:24Z</dcterms:modified>
</cp:coreProperties>
</file>