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2"/>
  </bookViews>
  <sheets>
    <sheet name="Rainfall Data" sheetId="10" r:id="rId1"/>
    <sheet name="Rainfall Totals" sheetId="3" r:id="rId2"/>
    <sheet name="Report Graphs" sheetId="5" r:id="rId3"/>
  </sheets>
  <definedNames>
    <definedName name="_xlnm.Print_Titles" localSheetId="0">'Rainfall Data'!$15:$16</definedName>
    <definedName name="_xlnm.Print_Titles" localSheetId="1">'Rainfall Totals'!$15:$17</definedName>
  </definedNames>
  <calcPr calcId="145621"/>
</workbook>
</file>

<file path=xl/calcChain.xml><?xml version="1.0" encoding="utf-8"?>
<calcChain xmlns="http://schemas.openxmlformats.org/spreadsheetml/2006/main">
  <c r="C5" i="3" l="1"/>
  <c r="B5" i="3"/>
  <c r="C4" i="3"/>
  <c r="B4" i="3"/>
  <c r="C3" i="3"/>
  <c r="B3" i="3"/>
  <c r="B14" i="3" l="1"/>
  <c r="B2" i="3"/>
  <c r="B6" i="3"/>
  <c r="B7" i="3"/>
  <c r="B8" i="3"/>
  <c r="B9" i="3"/>
  <c r="B10" i="3"/>
  <c r="B13" i="10"/>
  <c r="B12" i="10"/>
  <c r="B11" i="10"/>
  <c r="B1" i="3" l="1"/>
  <c r="A20" i="3" l="1"/>
  <c r="D20" i="3" s="1"/>
  <c r="A21" i="3"/>
  <c r="D21" i="3" s="1"/>
  <c r="B21" i="3"/>
  <c r="A22" i="3"/>
  <c r="D22" i="3" s="1"/>
  <c r="A23" i="3"/>
  <c r="D23" i="3" s="1"/>
  <c r="B23" i="3"/>
  <c r="A24" i="3"/>
  <c r="D24" i="3" s="1"/>
  <c r="B24" i="3"/>
  <c r="A25" i="3"/>
  <c r="D25" i="3" s="1"/>
  <c r="B25" i="3"/>
  <c r="A26" i="3"/>
  <c r="D26" i="3" s="1"/>
  <c r="B26" i="3"/>
  <c r="A27" i="3"/>
  <c r="D27" i="3" s="1"/>
  <c r="B27" i="3"/>
  <c r="A28" i="3"/>
  <c r="D28" i="3" s="1"/>
  <c r="B28" i="3"/>
  <c r="C19" i="3"/>
  <c r="A19" i="3"/>
  <c r="A1" i="5"/>
  <c r="D19" i="3" l="1"/>
  <c r="G19" i="3" s="1"/>
  <c r="B12" i="3"/>
  <c r="B11" i="3"/>
  <c r="B13" i="3"/>
  <c r="C20" i="3"/>
  <c r="C21" i="3" s="1"/>
  <c r="C22" i="3" s="1"/>
  <c r="C23" i="3" s="1"/>
  <c r="C24" i="3" s="1"/>
  <c r="C25" i="3" s="1"/>
  <c r="C26" i="3" s="1"/>
  <c r="C27" i="3" s="1"/>
  <c r="C28" i="3" s="1"/>
</calcChain>
</file>

<file path=xl/sharedStrings.xml><?xml version="1.0" encoding="utf-8"?>
<sst xmlns="http://schemas.openxmlformats.org/spreadsheetml/2006/main" count="61" uniqueCount="35">
  <si>
    <t>Month</t>
  </si>
  <si>
    <t>Year</t>
  </si>
  <si>
    <t>mm</t>
  </si>
  <si>
    <t>Annual Rainfall (mm)</t>
  </si>
  <si>
    <t>Notes</t>
  </si>
  <si>
    <t>Monthly Rainfall</t>
  </si>
  <si>
    <t>Cumulative Rainfall</t>
  </si>
  <si>
    <t>Monthly and Cumulative Rainfall (mm)</t>
  </si>
  <si>
    <t>Annual Rainfall</t>
  </si>
  <si>
    <t>nd</t>
  </si>
  <si>
    <t>AD05</t>
  </si>
  <si>
    <t>ADDAX Block 11 Rain Gauge</t>
  </si>
  <si>
    <t>No data for Jan, Feb, Apr</t>
  </si>
  <si>
    <t>nd = no data</t>
  </si>
  <si>
    <t>Site Reference Number</t>
  </si>
  <si>
    <t>Site Name</t>
  </si>
  <si>
    <t>Type of Data</t>
  </si>
  <si>
    <t>Rainfall Data</t>
  </si>
  <si>
    <t>Origin</t>
  </si>
  <si>
    <t>Addax Biosciences Envrionmental Management Team, Sierra  Leone</t>
  </si>
  <si>
    <t>Ownership</t>
  </si>
  <si>
    <t>Addax Biosciences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</si>
  <si>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</si>
  <si>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</si>
  <si>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</si>
  <si>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</si>
  <si>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</si>
  <si>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</si>
  <si>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</si>
  <si>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</si>
  <si>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Latitude</t>
  </si>
  <si>
    <t>Longitude</t>
  </si>
  <si>
    <t>Elevation (mASL)</t>
  </si>
  <si>
    <t>m above sea level (approximate)</t>
  </si>
  <si>
    <t>approximate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</si>
</sst>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mm\ yyyy"/>
    <numFmt numFmtId="166" formatCode="mmmm\ yyyy"/>
    <numFmt numFmtId="167" formatCode="0.00000"/>
  </numFmts>
  <fonts count="5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" borderId="0" applyNumberFormat="0" applyBorder="0" applyAlignment="0" applyProtection="0"/>
    <xf numFmtId="0" fontId="5" fillId="25" borderId="0" applyNumberFormat="0" applyBorder="0" applyAlignment="0" applyProtection="0"/>
    <xf numFmtId="0" fontId="5" fillId="3" borderId="0" applyNumberFormat="0" applyBorder="0" applyAlignment="0" applyProtection="0"/>
    <xf numFmtId="0" fontId="5" fillId="26" borderId="0" applyNumberFormat="0" applyBorder="0" applyAlignment="0" applyProtection="0"/>
    <xf numFmtId="0" fontId="5" fillId="4" borderId="0" applyNumberFormat="0" applyBorder="0" applyAlignment="0" applyProtection="0"/>
    <xf numFmtId="0" fontId="5" fillId="27" borderId="0" applyNumberFormat="0" applyBorder="0" applyAlignment="0" applyProtection="0"/>
    <xf numFmtId="0" fontId="5" fillId="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10" applyNumberFormat="0" applyAlignment="0" applyProtection="0"/>
    <xf numFmtId="0" fontId="28" fillId="50" borderId="11" applyNumberFormat="0" applyAlignment="0" applyProtection="0"/>
    <xf numFmtId="0" fontId="29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52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5" fillId="0" borderId="0"/>
    <xf numFmtId="0" fontId="5" fillId="54" borderId="16" applyNumberFormat="0" applyFont="0" applyAlignment="0" applyProtection="0"/>
    <xf numFmtId="0" fontId="6" fillId="54" borderId="16" applyNumberFormat="0" applyFont="0" applyAlignment="0" applyProtection="0"/>
    <xf numFmtId="0" fontId="37" fillId="49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54" borderId="16" applyNumberFormat="0" applyFont="0" applyAlignment="0" applyProtection="0"/>
    <xf numFmtId="0" fontId="41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16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54" borderId="16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16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4" borderId="16" applyNumberFormat="0" applyFont="0" applyAlignment="0" applyProtection="0"/>
    <xf numFmtId="0" fontId="6" fillId="0" borderId="0"/>
    <xf numFmtId="0" fontId="47" fillId="0" borderId="0" applyNumberFormat="0" applyFill="0" applyBorder="0" applyAlignment="0" applyProtection="0"/>
    <xf numFmtId="0" fontId="1" fillId="0" borderId="0"/>
    <xf numFmtId="0" fontId="49" fillId="0" borderId="0"/>
  </cellStyleXfs>
  <cellXfs count="33">
    <xf numFmtId="0" fontId="0" fillId="0" borderId="0" xfId="0"/>
    <xf numFmtId="164" fontId="42" fillId="0" borderId="0" xfId="0" applyNumberFormat="1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center" wrapText="1"/>
    </xf>
    <xf numFmtId="164" fontId="42" fillId="0" borderId="0" xfId="0" applyNumberFormat="1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44" fillId="0" borderId="0" xfId="0" applyFont="1"/>
    <xf numFmtId="22" fontId="42" fillId="0" borderId="0" xfId="0" applyNumberFormat="1" applyFont="1" applyAlignment="1">
      <alignment vertical="top"/>
    </xf>
    <xf numFmtId="0" fontId="44" fillId="0" borderId="0" xfId="0" applyFont="1" applyAlignment="1"/>
    <xf numFmtId="0" fontId="44" fillId="0" borderId="0" xfId="0" applyFont="1" applyAlignment="1">
      <alignment horizontal="left"/>
    </xf>
    <xf numFmtId="0" fontId="42" fillId="0" borderId="0" xfId="0" applyFont="1" applyAlignment="1">
      <alignment horizontal="left" vertical="top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 vertical="top" wrapText="1"/>
    </xf>
    <xf numFmtId="164" fontId="42" fillId="0" borderId="0" xfId="0" applyNumberFormat="1" applyFont="1" applyAlignment="1">
      <alignment horizontal="center"/>
    </xf>
    <xf numFmtId="164" fontId="42" fillId="0" borderId="0" xfId="107" applyNumberFormat="1" applyFont="1" applyBorder="1" applyAlignment="1">
      <alignment horizontal="center"/>
    </xf>
    <xf numFmtId="1" fontId="42" fillId="0" borderId="0" xfId="0" applyNumberFormat="1" applyFont="1" applyAlignment="1">
      <alignment horizontal="center"/>
    </xf>
    <xf numFmtId="0" fontId="46" fillId="0" borderId="0" xfId="0" applyFont="1" applyAlignment="1">
      <alignment horizontal="left" vertical="top"/>
    </xf>
    <xf numFmtId="0" fontId="42" fillId="0" borderId="0" xfId="174" applyFont="1" applyAlignment="1">
      <alignment horizontal="left" vertical="top"/>
    </xf>
    <xf numFmtId="0" fontId="48" fillId="0" borderId="0" xfId="175" applyFont="1" applyAlignment="1">
      <alignment horizontal="left" vertical="top"/>
    </xf>
    <xf numFmtId="166" fontId="42" fillId="0" borderId="0" xfId="0" applyNumberFormat="1" applyFont="1" applyAlignment="1">
      <alignment horizontal="left" vertical="top"/>
    </xf>
    <xf numFmtId="22" fontId="42" fillId="0" borderId="0" xfId="0" applyNumberFormat="1" applyFont="1" applyAlignment="1">
      <alignment horizontal="left" vertical="top"/>
    </xf>
    <xf numFmtId="164" fontId="42" fillId="0" borderId="0" xfId="0" applyNumberFormat="1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165" fontId="42" fillId="0" borderId="0" xfId="0" applyNumberFormat="1" applyFont="1" applyBorder="1" applyAlignment="1">
      <alignment horizontal="left" vertical="top"/>
    </xf>
    <xf numFmtId="164" fontId="42" fillId="0" borderId="0" xfId="107" applyNumberFormat="1" applyFont="1" applyBorder="1" applyAlignment="1">
      <alignment horizontal="left" vertical="top"/>
    </xf>
    <xf numFmtId="164" fontId="43" fillId="0" borderId="0" xfId="107" applyNumberFormat="1" applyFont="1" applyBorder="1" applyAlignment="1">
      <alignment horizontal="left" vertical="top"/>
    </xf>
    <xf numFmtId="164" fontId="45" fillId="0" borderId="0" xfId="107" applyNumberFormat="1" applyFont="1" applyBorder="1" applyAlignment="1">
      <alignment horizontal="left" vertical="top"/>
    </xf>
    <xf numFmtId="164" fontId="42" fillId="0" borderId="0" xfId="107" applyNumberFormat="1" applyFont="1" applyFill="1" applyBorder="1" applyAlignment="1">
      <alignment horizontal="left" vertical="top"/>
    </xf>
    <xf numFmtId="1" fontId="42" fillId="0" borderId="0" xfId="177" applyNumberFormat="1" applyFont="1" applyFill="1" applyBorder="1" applyAlignment="1">
      <alignment horizontal="left" vertical="center"/>
    </xf>
    <xf numFmtId="167" fontId="42" fillId="0" borderId="0" xfId="177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</cellXfs>
  <cellStyles count="178">
    <cellStyle name="20% - Accent1" xfId="1" builtinId="30" customBuiltin="1"/>
    <cellStyle name="20% - Accent1 2" xfId="42"/>
    <cellStyle name="20% - Accent1 2 2" xfId="122"/>
    <cellStyle name="20% - Accent1 2 3" xfId="155"/>
    <cellStyle name="20% - Accent1 3" xfId="43"/>
    <cellStyle name="20% - Accent1 3 2" xfId="109"/>
    <cellStyle name="20% - Accent1 3 3" xfId="142"/>
    <cellStyle name="20% - Accent1 4" xfId="93"/>
    <cellStyle name="20% - Accent1 4 2" xfId="127"/>
    <cellStyle name="20% - Accent1 4 3" xfId="160"/>
    <cellStyle name="20% - Accent2" xfId="2" builtinId="34" customBuiltin="1"/>
    <cellStyle name="20% - Accent2 2" xfId="44"/>
    <cellStyle name="20% - Accent2 2 2" xfId="123"/>
    <cellStyle name="20% - Accent2 2 3" xfId="156"/>
    <cellStyle name="20% - Accent2 3" xfId="45"/>
    <cellStyle name="20% - Accent2 3 2" xfId="110"/>
    <cellStyle name="20% - Accent2 3 3" xfId="143"/>
    <cellStyle name="20% - Accent2 4" xfId="94"/>
    <cellStyle name="20% - Accent2 4 2" xfId="128"/>
    <cellStyle name="20% - Accent2 4 3" xfId="161"/>
    <cellStyle name="20% - Accent3" xfId="3" builtinId="38" customBuiltin="1"/>
    <cellStyle name="20% - Accent3 2" xfId="46"/>
    <cellStyle name="20% - Accent3 2 2" xfId="124"/>
    <cellStyle name="20% - Accent3 2 3" xfId="157"/>
    <cellStyle name="20% - Accent3 3" xfId="47"/>
    <cellStyle name="20% - Accent3 3 2" xfId="111"/>
    <cellStyle name="20% - Accent3 3 3" xfId="144"/>
    <cellStyle name="20% - Accent3 4" xfId="95"/>
    <cellStyle name="20% - Accent3 4 2" xfId="129"/>
    <cellStyle name="20% - Accent3 4 3" xfId="162"/>
    <cellStyle name="20% - Accent4" xfId="4" builtinId="42" customBuiltin="1"/>
    <cellStyle name="20% - Accent4 2" xfId="48"/>
    <cellStyle name="20% - Accent4 2 2" xfId="126"/>
    <cellStyle name="20% - Accent4 2 3" xfId="159"/>
    <cellStyle name="20% - Accent4 3" xfId="49"/>
    <cellStyle name="20% - Accent4 3 2" xfId="112"/>
    <cellStyle name="20% - Accent4 3 3" xfId="145"/>
    <cellStyle name="20% - Accent4 4" xfId="96"/>
    <cellStyle name="20% - Accent4 4 2" xfId="130"/>
    <cellStyle name="20% - Accent4 4 3" xfId="163"/>
    <cellStyle name="20% - Accent5" xfId="5" builtinId="46" customBuiltin="1"/>
    <cellStyle name="20% - Accent5 2" xfId="50"/>
    <cellStyle name="20% - Accent5 2 2" xfId="113"/>
    <cellStyle name="20% - Accent5 2 3" xfId="146"/>
    <cellStyle name="20% - Accent5 3" xfId="97"/>
    <cellStyle name="20% - Accent5 3 2" xfId="131"/>
    <cellStyle name="20% - Accent5 3 3" xfId="164"/>
    <cellStyle name="20% - Accent6" xfId="6" builtinId="50" customBuiltin="1"/>
    <cellStyle name="20% - Accent6 2" xfId="51"/>
    <cellStyle name="20% - Accent6 2 2" xfId="114"/>
    <cellStyle name="20% - Accent6 2 3" xfId="147"/>
    <cellStyle name="20% - Accent6 3" xfId="98"/>
    <cellStyle name="20% - Accent6 3 2" xfId="132"/>
    <cellStyle name="20% - Accent6 3 3" xfId="165"/>
    <cellStyle name="40% - Accent1" xfId="7" builtinId="31" customBuiltin="1"/>
    <cellStyle name="40% - Accent1 2" xfId="52"/>
    <cellStyle name="40% - Accent1 2 2" xfId="115"/>
    <cellStyle name="40% - Accent1 2 3" xfId="148"/>
    <cellStyle name="40% - Accent1 3" xfId="99"/>
    <cellStyle name="40% - Accent1 3 2" xfId="133"/>
    <cellStyle name="40% - Accent1 3 3" xfId="166"/>
    <cellStyle name="40% - Accent2" xfId="8" builtinId="35" customBuiltin="1"/>
    <cellStyle name="40% - Accent2 2" xfId="53"/>
    <cellStyle name="40% - Accent2 2 2" xfId="116"/>
    <cellStyle name="40% - Accent2 2 3" xfId="149"/>
    <cellStyle name="40% - Accent2 3" xfId="100"/>
    <cellStyle name="40% - Accent2 3 2" xfId="134"/>
    <cellStyle name="40% - Accent2 3 3" xfId="167"/>
    <cellStyle name="40% - Accent3" xfId="9" builtinId="39" customBuiltin="1"/>
    <cellStyle name="40% - Accent3 2" xfId="54"/>
    <cellStyle name="40% - Accent3 2 2" xfId="125"/>
    <cellStyle name="40% - Accent3 2 3" xfId="158"/>
    <cellStyle name="40% - Accent3 3" xfId="55"/>
    <cellStyle name="40% - Accent3 3 2" xfId="117"/>
    <cellStyle name="40% - Accent3 3 3" xfId="150"/>
    <cellStyle name="40% - Accent3 4" xfId="101"/>
    <cellStyle name="40% - Accent3 4 2" xfId="135"/>
    <cellStyle name="40% - Accent3 4 3" xfId="168"/>
    <cellStyle name="40% - Accent4" xfId="10" builtinId="43" customBuiltin="1"/>
    <cellStyle name="40% - Accent4 2" xfId="56"/>
    <cellStyle name="40% - Accent4 2 2" xfId="118"/>
    <cellStyle name="40% - Accent4 2 3" xfId="151"/>
    <cellStyle name="40% - Accent4 3" xfId="102"/>
    <cellStyle name="40% - Accent4 3 2" xfId="136"/>
    <cellStyle name="40% - Accent4 3 3" xfId="169"/>
    <cellStyle name="40% - Accent5" xfId="11" builtinId="47" customBuiltin="1"/>
    <cellStyle name="40% - Accent5 2" xfId="57"/>
    <cellStyle name="40% - Accent5 2 2" xfId="119"/>
    <cellStyle name="40% - Accent5 2 3" xfId="152"/>
    <cellStyle name="40% - Accent5 3" xfId="103"/>
    <cellStyle name="40% - Accent5 3 2" xfId="137"/>
    <cellStyle name="40% - Accent5 3 3" xfId="170"/>
    <cellStyle name="40% - Accent6" xfId="12" builtinId="51" customBuiltin="1"/>
    <cellStyle name="40% - Accent6 2" xfId="58"/>
    <cellStyle name="40% - Accent6 2 2" xfId="120"/>
    <cellStyle name="40% - Accent6 2 3" xfId="153"/>
    <cellStyle name="40% - Accent6 3" xfId="104"/>
    <cellStyle name="40% - Accent6 3 2" xfId="138"/>
    <cellStyle name="40% - Accent6 3 3" xfId="171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3 3" xfId="62"/>
    <cellStyle name="60% - Accent4" xfId="16" builtinId="44" customBuiltin="1"/>
    <cellStyle name="60% - Accent4 2" xfId="63"/>
    <cellStyle name="60% - Accent4 3" xfId="64"/>
    <cellStyle name="60% - Accent5" xfId="17" builtinId="48" customBuiltin="1"/>
    <cellStyle name="60% - Accent5 2" xfId="65"/>
    <cellStyle name="60% - Accent6" xfId="18" builtinId="52" customBuiltin="1"/>
    <cellStyle name="60% - Accent6 2" xfId="66"/>
    <cellStyle name="60% - Accent6 3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Excel Built-in Normal" xfId="107"/>
    <cellStyle name="Explanatory Text" xfId="28" builtinId="53" customBuiltin="1"/>
    <cellStyle name="Explanatory Text 2" xfId="77"/>
    <cellStyle name="Good" xfId="29" builtinId="26" customBuiltin="1"/>
    <cellStyle name="Good 2" xfId="78"/>
    <cellStyle name="Heading 1" xfId="30" builtinId="16" customBuiltin="1"/>
    <cellStyle name="Heading 1 2" xfId="79"/>
    <cellStyle name="Heading 2" xfId="31" builtinId="17" customBuiltin="1"/>
    <cellStyle name="Heading 2 2" xfId="80"/>
    <cellStyle name="Heading 3" xfId="32" builtinId="18" customBuiltin="1"/>
    <cellStyle name="Heading 3 2" xfId="81"/>
    <cellStyle name="Heading 4" xfId="33" builtinId="19" customBuiltin="1"/>
    <cellStyle name="Heading 4 2" xfId="82"/>
    <cellStyle name="Hyperlink" xfId="175" builtinId="8"/>
    <cellStyle name="Input" xfId="34" builtinId="20" customBuiltin="1"/>
    <cellStyle name="Input 2" xfId="83"/>
    <cellStyle name="Linked Cell" xfId="35" builtinId="24" customBuiltin="1"/>
    <cellStyle name="Linked Cell 2" xfId="84"/>
    <cellStyle name="Neutral" xfId="36" builtinId="28" customBuiltin="1"/>
    <cellStyle name="Neutral 2" xfId="85"/>
    <cellStyle name="Normal" xfId="0" builtinId="0"/>
    <cellStyle name="Normal 11" xfId="174"/>
    <cellStyle name="Normal 2" xfId="86"/>
    <cellStyle name="Normal 2 2" xfId="108"/>
    <cellStyle name="Normal 2 3" xfId="141"/>
    <cellStyle name="Normal 3" xfId="105"/>
    <cellStyle name="Normal 3 2" xfId="139"/>
    <cellStyle name="Normal 3 3" xfId="172"/>
    <cellStyle name="Normal 4" xfId="176"/>
    <cellStyle name="Normal_Sheet1" xfId="177"/>
    <cellStyle name="Note" xfId="37" builtinId="10" customBuiltin="1"/>
    <cellStyle name="Note 2" xfId="87"/>
    <cellStyle name="Note 2 2" xfId="121"/>
    <cellStyle name="Note 2 3" xfId="154"/>
    <cellStyle name="Note 3" xfId="88"/>
    <cellStyle name="Note 4" xfId="106"/>
    <cellStyle name="Note 4 2" xfId="140"/>
    <cellStyle name="Note 4 3" xfId="173"/>
    <cellStyle name="Output" xfId="38" builtinId="21" customBuiltin="1"/>
    <cellStyle name="Output 2" xfId="89"/>
    <cellStyle name="Title" xfId="39" builtinId="15" customBuiltin="1"/>
    <cellStyle name="Title 2" xfId="90"/>
    <cellStyle name="Total" xfId="40" builtinId="25" customBuiltin="1"/>
    <cellStyle name="Total 2" xfId="91"/>
    <cellStyle name="Warning Text" xfId="41" builtinId="11" customBuiltin="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GB" sz="1400">
                <a:latin typeface="+mn-lt"/>
              </a:rPr>
              <a:t>Monthly Rainfall (mm)</a:t>
            </a:r>
          </a:p>
        </c:rich>
      </c:tx>
      <c:layout>
        <c:manualLayout>
          <c:xMode val="edge"/>
          <c:yMode val="edge"/>
          <c:x val="0.37893822588481174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122571712530718E-2"/>
          <c:y val="0.13511774569845433"/>
          <c:w val="0.80744535025337572"/>
          <c:h val="0.74890237678623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Totals'!$B$17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Totals'!$A$19:$A$30</c:f>
              <c:numCache>
                <c:formatCode>mmm\ yyyy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</c:numCache>
            </c:numRef>
          </c:cat>
          <c:val>
            <c:numRef>
              <c:f>'Rainfall Totals'!$B$19:$B$30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39</c:v>
                </c:pt>
                <c:pt idx="3">
                  <c:v>0</c:v>
                </c:pt>
                <c:pt idx="4">
                  <c:v>195.5</c:v>
                </c:pt>
                <c:pt idx="5">
                  <c:v>275.5</c:v>
                </c:pt>
                <c:pt idx="6">
                  <c:v>331.5</c:v>
                </c:pt>
                <c:pt idx="7">
                  <c:v>777.5</c:v>
                </c:pt>
                <c:pt idx="8">
                  <c:v>274.5</c:v>
                </c:pt>
                <c:pt idx="9">
                  <c:v>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26581632"/>
        <c:axId val="126063360"/>
      </c:barChart>
      <c:lineChart>
        <c:grouping val="standard"/>
        <c:varyColors val="0"/>
        <c:ser>
          <c:idx val="1"/>
          <c:order val="1"/>
          <c:tx>
            <c:strRef>
              <c:f>'Rainfall Totals'!$C$17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cat>
            <c:numRef>
              <c:f>'Rainfall Totals'!$A$19:$A$30</c:f>
              <c:numCache>
                <c:formatCode>mmm\ yyyy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</c:numCache>
            </c:numRef>
          </c:cat>
          <c:val>
            <c:numRef>
              <c:f>'Rainfall Totals'!$C$19:$C$30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39</c:v>
                </c:pt>
                <c:pt idx="3">
                  <c:v>39</c:v>
                </c:pt>
                <c:pt idx="4">
                  <c:v>234.5</c:v>
                </c:pt>
                <c:pt idx="5">
                  <c:v>510</c:v>
                </c:pt>
                <c:pt idx="6">
                  <c:v>841.5</c:v>
                </c:pt>
                <c:pt idx="7">
                  <c:v>1619</c:v>
                </c:pt>
                <c:pt idx="8">
                  <c:v>1893.5</c:v>
                </c:pt>
                <c:pt idx="9">
                  <c:v>2292.5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4528"/>
        <c:axId val="126064896"/>
      </c:lineChart>
      <c:dateAx>
        <c:axId val="26581632"/>
        <c:scaling>
          <c:orientation val="minMax"/>
        </c:scaling>
        <c:delete val="0"/>
        <c:axPos val="b"/>
        <c:numFmt formatCode="mmm\ yy" sourceLinked="0"/>
        <c:majorTickMark val="out"/>
        <c:minorTickMark val="in"/>
        <c:tickLblPos val="nextTo"/>
        <c:crossAx val="126063360"/>
        <c:crosses val="autoZero"/>
        <c:auto val="1"/>
        <c:lblOffset val="100"/>
        <c:baseTimeUnit val="months"/>
        <c:majorUnit val="2"/>
        <c:majorTimeUnit val="months"/>
      </c:dateAx>
      <c:valAx>
        <c:axId val="126063360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581632"/>
        <c:crosses val="autoZero"/>
        <c:crossBetween val="between"/>
      </c:valAx>
      <c:valAx>
        <c:axId val="126064896"/>
        <c:scaling>
          <c:orientation val="minMax"/>
          <c:max val="3750"/>
        </c:scaling>
        <c:delete val="0"/>
        <c:axPos val="r"/>
        <c:numFmt formatCode="0.0" sourceLinked="1"/>
        <c:majorTickMark val="out"/>
        <c:minorTickMark val="none"/>
        <c:tickLblPos val="nextTo"/>
        <c:crossAx val="126134528"/>
        <c:crosses val="max"/>
        <c:crossBetween val="between"/>
        <c:majorUnit val="750"/>
        <c:minorUnit val="100"/>
      </c:valAx>
      <c:dateAx>
        <c:axId val="126134528"/>
        <c:scaling>
          <c:orientation val="minMax"/>
        </c:scaling>
        <c:delete val="1"/>
        <c:axPos val="b"/>
        <c:numFmt formatCode="mmm\ yyyy" sourceLinked="1"/>
        <c:majorTickMark val="out"/>
        <c:minorTickMark val="none"/>
        <c:tickLblPos val="nextTo"/>
        <c:crossAx val="126064896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6.9487112134829124E-2"/>
          <c:y val="0.10185185185185185"/>
          <c:w val="0.3608578302712161"/>
          <c:h val="0.1392727471566054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4</xdr:row>
      <xdr:rowOff>28575</xdr:rowOff>
    </xdr:from>
    <xdr:to>
      <xdr:col>12</xdr:col>
      <xdr:colOff>266700</xdr:colOff>
      <xdr:row>18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/>
  </sheetViews>
  <sheetFormatPr defaultRowHeight="12" x14ac:dyDescent="0.2"/>
  <cols>
    <col min="1" max="1" width="22.7109375" style="11" customWidth="1"/>
    <col min="2" max="2" width="13.5703125" style="11" customWidth="1"/>
    <col min="3" max="6" width="9.140625" style="11"/>
    <col min="7" max="16384" width="9.140625" style="12"/>
  </cols>
  <sheetData>
    <row r="1" spans="1:3" x14ac:dyDescent="0.2">
      <c r="A1" s="11" t="s">
        <v>14</v>
      </c>
      <c r="B1" s="18" t="s">
        <v>10</v>
      </c>
    </row>
    <row r="2" spans="1:3" x14ac:dyDescent="0.2">
      <c r="A2" s="11" t="s">
        <v>15</v>
      </c>
      <c r="B2" s="18" t="s">
        <v>11</v>
      </c>
    </row>
    <row r="3" spans="1:3" x14ac:dyDescent="0.2">
      <c r="A3" s="11" t="s">
        <v>30</v>
      </c>
      <c r="B3" s="31">
        <v>8.7015170000000008</v>
      </c>
      <c r="C3" s="11" t="s">
        <v>34</v>
      </c>
    </row>
    <row r="4" spans="1:3" x14ac:dyDescent="0.2">
      <c r="A4" s="11" t="s">
        <v>31</v>
      </c>
      <c r="B4" s="31">
        <v>-12.121696999999999</v>
      </c>
      <c r="C4" s="11" t="s">
        <v>34</v>
      </c>
    </row>
    <row r="5" spans="1:3" x14ac:dyDescent="0.2">
      <c r="A5" s="11" t="s">
        <v>32</v>
      </c>
      <c r="B5" s="30">
        <v>61</v>
      </c>
      <c r="C5" s="11" t="s">
        <v>33</v>
      </c>
    </row>
    <row r="6" spans="1:3" x14ac:dyDescent="0.2">
      <c r="A6" s="11" t="s">
        <v>16</v>
      </c>
      <c r="B6" s="18" t="s">
        <v>17</v>
      </c>
    </row>
    <row r="7" spans="1:3" x14ac:dyDescent="0.2">
      <c r="A7" s="11" t="s">
        <v>18</v>
      </c>
      <c r="B7" s="19" t="s">
        <v>19</v>
      </c>
    </row>
    <row r="8" spans="1:3" x14ac:dyDescent="0.2">
      <c r="A8" s="11" t="s">
        <v>20</v>
      </c>
      <c r="B8" s="19" t="s">
        <v>21</v>
      </c>
    </row>
    <row r="9" spans="1:3" x14ac:dyDescent="0.2">
      <c r="A9" s="11" t="s">
        <v>22</v>
      </c>
      <c r="B9" s="19" t="s">
        <v>23</v>
      </c>
    </row>
    <row r="10" spans="1:3" x14ac:dyDescent="0.2">
      <c r="A10" s="11" t="s">
        <v>24</v>
      </c>
      <c r="B10" s="20" t="s">
        <v>25</v>
      </c>
    </row>
    <row r="11" spans="1:3" x14ac:dyDescent="0.2">
      <c r="A11" s="11" t="s">
        <v>26</v>
      </c>
      <c r="B11" s="21">
        <f>+MIN(A:A)</f>
        <v>41305</v>
      </c>
    </row>
    <row r="12" spans="1:3" x14ac:dyDescent="0.2">
      <c r="A12" s="11" t="s">
        <v>27</v>
      </c>
      <c r="B12" s="21">
        <f>+MAX(A:A)</f>
        <v>41578</v>
      </c>
    </row>
    <row r="13" spans="1:3" x14ac:dyDescent="0.2">
      <c r="A13" s="11" t="s">
        <v>28</v>
      </c>
      <c r="B13" s="11">
        <f>+COUNT(A:A)</f>
        <v>10</v>
      </c>
    </row>
    <row r="14" spans="1:3" x14ac:dyDescent="0.2">
      <c r="A14" s="11" t="s">
        <v>29</v>
      </c>
      <c r="B14" s="22" t="s">
        <v>13</v>
      </c>
    </row>
    <row r="15" spans="1:3" x14ac:dyDescent="0.2">
      <c r="A15" s="22"/>
    </row>
    <row r="16" spans="1:3" ht="24" x14ac:dyDescent="0.2">
      <c r="A16" s="23" t="s">
        <v>0</v>
      </c>
      <c r="B16" s="24" t="s">
        <v>5</v>
      </c>
    </row>
    <row r="17" spans="1:2" x14ac:dyDescent="0.2">
      <c r="A17" s="23"/>
      <c r="B17" s="24" t="s">
        <v>2</v>
      </c>
    </row>
    <row r="18" spans="1:2" x14ac:dyDescent="0.2">
      <c r="A18" s="25">
        <v>41305</v>
      </c>
      <c r="B18" s="26" t="s">
        <v>9</v>
      </c>
    </row>
    <row r="19" spans="1:2" x14ac:dyDescent="0.2">
      <c r="A19" s="25">
        <v>41333</v>
      </c>
      <c r="B19" s="27" t="s">
        <v>9</v>
      </c>
    </row>
    <row r="20" spans="1:2" ht="12.75" x14ac:dyDescent="0.2">
      <c r="A20" s="25">
        <v>41364</v>
      </c>
      <c r="B20" s="28">
        <v>39</v>
      </c>
    </row>
    <row r="21" spans="1:2" ht="12.75" x14ac:dyDescent="0.2">
      <c r="A21" s="25">
        <v>41394</v>
      </c>
      <c r="B21" s="28" t="s">
        <v>9</v>
      </c>
    </row>
    <row r="22" spans="1:2" ht="12.75" x14ac:dyDescent="0.2">
      <c r="A22" s="25">
        <v>41425</v>
      </c>
      <c r="B22" s="28">
        <v>195.5</v>
      </c>
    </row>
    <row r="23" spans="1:2" ht="12.75" x14ac:dyDescent="0.2">
      <c r="A23" s="25">
        <v>41455</v>
      </c>
      <c r="B23" s="28">
        <v>275.5</v>
      </c>
    </row>
    <row r="24" spans="1:2" ht="12.75" x14ac:dyDescent="0.2">
      <c r="A24" s="25">
        <v>41486</v>
      </c>
      <c r="B24" s="28">
        <v>331.5</v>
      </c>
    </row>
    <row r="25" spans="1:2" ht="12.75" x14ac:dyDescent="0.2">
      <c r="A25" s="25">
        <v>41517</v>
      </c>
      <c r="B25" s="28">
        <v>777.5</v>
      </c>
    </row>
    <row r="26" spans="1:2" ht="12.75" x14ac:dyDescent="0.2">
      <c r="A26" s="25">
        <v>41547</v>
      </c>
      <c r="B26" s="28">
        <v>274.5</v>
      </c>
    </row>
    <row r="27" spans="1:2" ht="12.75" x14ac:dyDescent="0.2">
      <c r="A27" s="25">
        <v>41578</v>
      </c>
      <c r="B27" s="28">
        <v>399</v>
      </c>
    </row>
    <row r="28" spans="1:2" x14ac:dyDescent="0.2">
      <c r="A28" s="25"/>
      <c r="B28" s="27"/>
    </row>
    <row r="29" spans="1:2" x14ac:dyDescent="0.2">
      <c r="A29" s="25"/>
      <c r="B29" s="29"/>
    </row>
    <row r="30" spans="1:2" x14ac:dyDescent="0.2">
      <c r="A30" s="25"/>
      <c r="B30" s="26"/>
    </row>
    <row r="31" spans="1:2" x14ac:dyDescent="0.2">
      <c r="A31" s="25"/>
      <c r="B31" s="27"/>
    </row>
    <row r="32" spans="1:2" x14ac:dyDescent="0.2">
      <c r="A32" s="25"/>
      <c r="B32" s="29"/>
    </row>
    <row r="33" spans="1:2" x14ac:dyDescent="0.2">
      <c r="A33" s="25"/>
      <c r="B33" s="26"/>
    </row>
    <row r="34" spans="1:2" x14ac:dyDescent="0.2">
      <c r="A34" s="25"/>
      <c r="B34" s="27"/>
    </row>
    <row r="35" spans="1:2" x14ac:dyDescent="0.2">
      <c r="A35" s="25"/>
      <c r="B35" s="29"/>
    </row>
    <row r="36" spans="1:2" x14ac:dyDescent="0.2">
      <c r="A36" s="25"/>
      <c r="B36" s="26"/>
    </row>
    <row r="37" spans="1:2" x14ac:dyDescent="0.2">
      <c r="A37" s="25"/>
      <c r="B37" s="27"/>
    </row>
    <row r="38" spans="1:2" x14ac:dyDescent="0.2">
      <c r="A38" s="25"/>
      <c r="B38" s="29"/>
    </row>
    <row r="39" spans="1:2" x14ac:dyDescent="0.2">
      <c r="A39" s="25"/>
      <c r="B39" s="26"/>
    </row>
    <row r="40" spans="1:2" x14ac:dyDescent="0.2">
      <c r="A40" s="25"/>
      <c r="B40" s="27"/>
    </row>
    <row r="41" spans="1:2" x14ac:dyDescent="0.2">
      <c r="A41" s="25"/>
      <c r="B41" s="29"/>
    </row>
  </sheetData>
  <hyperlinks>
    <hyperlink ref="B10" r:id="rId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3" fitToHeight="0" orientation="portrait" r:id="rId2"/>
  <headerFooter alignWithMargins="0">
    <oddHeader>&amp;RPage &amp;P of &amp;N
Printed on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/>
  </sheetViews>
  <sheetFormatPr defaultRowHeight="12" x14ac:dyDescent="0.2"/>
  <cols>
    <col min="1" max="1" width="22.7109375" style="12" customWidth="1"/>
    <col min="2" max="2" width="13.5703125" style="12" customWidth="1"/>
    <col min="3" max="3" width="10.85546875" style="12" customWidth="1"/>
    <col min="4" max="4" width="6.140625" style="12" customWidth="1"/>
    <col min="5" max="5" width="3" style="12" customWidth="1"/>
    <col min="6" max="6" width="10" style="12" customWidth="1"/>
    <col min="7" max="7" width="11.140625" style="12" customWidth="1"/>
    <col min="8" max="8" width="21.5703125" style="12" customWidth="1"/>
    <col min="9" max="16384" width="9.140625" style="12"/>
  </cols>
  <sheetData>
    <row r="1" spans="1:8" x14ac:dyDescent="0.2">
      <c r="A1" s="11" t="s">
        <v>14</v>
      </c>
      <c r="B1" s="18" t="str">
        <f>+'Rainfall Data'!B1</f>
        <v>AD05</v>
      </c>
    </row>
    <row r="2" spans="1:8" x14ac:dyDescent="0.2">
      <c r="A2" s="11" t="s">
        <v>15</v>
      </c>
      <c r="B2" s="18" t="str">
        <f>+'Rainfall Data'!B2</f>
        <v>ADDAX Block 11 Rain Gauge</v>
      </c>
    </row>
    <row r="3" spans="1:8" x14ac:dyDescent="0.2">
      <c r="A3" s="11" t="s">
        <v>30</v>
      </c>
      <c r="B3" s="19">
        <f>+'Rainfall Data'!B3</f>
        <v>8.7015170000000008</v>
      </c>
      <c r="C3" s="19" t="str">
        <f>+'Rainfall Data'!C3</f>
        <v>approximate</v>
      </c>
    </row>
    <row r="4" spans="1:8" x14ac:dyDescent="0.2">
      <c r="A4" s="11" t="s">
        <v>31</v>
      </c>
      <c r="B4" s="19">
        <f>+'Rainfall Data'!B4</f>
        <v>-12.121696999999999</v>
      </c>
      <c r="C4" s="19" t="str">
        <f>+'Rainfall Data'!C4</f>
        <v>approximate</v>
      </c>
    </row>
    <row r="5" spans="1:8" x14ac:dyDescent="0.2">
      <c r="A5" s="11" t="s">
        <v>32</v>
      </c>
      <c r="B5" s="19">
        <f>+'Rainfall Data'!B5</f>
        <v>61</v>
      </c>
      <c r="C5" s="19" t="str">
        <f>+'Rainfall Data'!C5</f>
        <v>m above sea level (approximate)</v>
      </c>
    </row>
    <row r="6" spans="1:8" x14ac:dyDescent="0.2">
      <c r="A6" s="11" t="s">
        <v>16</v>
      </c>
      <c r="B6" s="18" t="str">
        <f>+'Rainfall Data'!B6</f>
        <v>Rainfall Data</v>
      </c>
    </row>
    <row r="7" spans="1:8" x14ac:dyDescent="0.2">
      <c r="A7" s="11" t="s">
        <v>18</v>
      </c>
      <c r="B7" s="19" t="str">
        <f>+'Rainfall Data'!B7</f>
        <v>Addax Biosciences Envrionmental Management Team, Sierra  Leone</v>
      </c>
    </row>
    <row r="8" spans="1:8" x14ac:dyDescent="0.2">
      <c r="A8" s="11" t="s">
        <v>20</v>
      </c>
      <c r="B8" s="19" t="str">
        <f>+'Rainfall Data'!B8</f>
        <v>Addax Biosciences</v>
      </c>
    </row>
    <row r="9" spans="1:8" x14ac:dyDescent="0.2">
      <c r="A9" s="11" t="s">
        <v>22</v>
      </c>
      <c r="B9" s="19" t="str">
        <f>+'Rainfall Data'!B9</f>
        <v>Water Security Project, 2012 to 2015</v>
      </c>
    </row>
    <row r="10" spans="1:8" x14ac:dyDescent="0.2">
      <c r="A10" s="11" t="s">
        <v>24</v>
      </c>
      <c r="B10" s="20" t="str">
        <f>+'Rainfall Data'!B10</f>
        <v>www.salonewatersecurity.com</v>
      </c>
    </row>
    <row r="11" spans="1:8" x14ac:dyDescent="0.2">
      <c r="A11" s="11" t="s">
        <v>26</v>
      </c>
      <c r="B11" s="21">
        <f>+MIN(A:A)</f>
        <v>41305</v>
      </c>
    </row>
    <row r="12" spans="1:8" x14ac:dyDescent="0.2">
      <c r="A12" s="11" t="s">
        <v>27</v>
      </c>
      <c r="B12" s="21">
        <f>+MAX(A:A)</f>
        <v>41578</v>
      </c>
    </row>
    <row r="13" spans="1:8" x14ac:dyDescent="0.2">
      <c r="A13" s="11" t="s">
        <v>28</v>
      </c>
      <c r="B13" s="11">
        <f>+COUNT(A:A)</f>
        <v>10</v>
      </c>
    </row>
    <row r="14" spans="1:8" x14ac:dyDescent="0.2">
      <c r="A14" s="11" t="s">
        <v>29</v>
      </c>
      <c r="B14" s="22" t="str">
        <f>+'Rainfall Data'!B14</f>
        <v>nd = no data</v>
      </c>
    </row>
    <row r="15" spans="1:8" ht="12.75" x14ac:dyDescent="0.2">
      <c r="A15" s="8"/>
      <c r="F15" s="10"/>
      <c r="G15" s="6"/>
      <c r="H15" s="7"/>
    </row>
    <row r="16" spans="1:8" ht="12.75" x14ac:dyDescent="0.2">
      <c r="A16" s="9" t="s">
        <v>7</v>
      </c>
      <c r="F16" s="10" t="s">
        <v>3</v>
      </c>
      <c r="G16" s="6"/>
      <c r="H16" s="7"/>
    </row>
    <row r="17" spans="1:8" ht="24" x14ac:dyDescent="0.2">
      <c r="A17" s="3" t="s">
        <v>0</v>
      </c>
      <c r="B17" s="2" t="s">
        <v>5</v>
      </c>
      <c r="C17" s="5" t="s">
        <v>6</v>
      </c>
      <c r="D17" s="1" t="s">
        <v>1</v>
      </c>
      <c r="F17" s="1" t="s">
        <v>1</v>
      </c>
      <c r="G17" s="14" t="s">
        <v>8</v>
      </c>
      <c r="H17" s="11" t="s">
        <v>4</v>
      </c>
    </row>
    <row r="18" spans="1:8" x14ac:dyDescent="0.2">
      <c r="A18" s="3"/>
      <c r="B18" s="2" t="s">
        <v>2</v>
      </c>
      <c r="C18" s="5" t="s">
        <v>2</v>
      </c>
      <c r="D18" s="5"/>
      <c r="F18" s="13"/>
      <c r="G18" s="13" t="s">
        <v>2</v>
      </c>
    </row>
    <row r="19" spans="1:8" x14ac:dyDescent="0.2">
      <c r="A19" s="4">
        <f>+'Rainfall Data'!A18</f>
        <v>41305</v>
      </c>
      <c r="B19" s="16" t="s">
        <v>9</v>
      </c>
      <c r="C19" s="15">
        <f>IF(B19="nd",0, IF(B19="T",0,B19))</f>
        <v>0</v>
      </c>
      <c r="D19" s="17">
        <f>+YEAR(A19)</f>
        <v>2013</v>
      </c>
      <c r="F19" s="13">
        <v>2013</v>
      </c>
      <c r="G19" s="15">
        <f>SUMIF($D$19:$D$110,F19,$B$19:$B$110)</f>
        <v>2292.5</v>
      </c>
      <c r="H19" s="12" t="s">
        <v>12</v>
      </c>
    </row>
    <row r="20" spans="1:8" x14ac:dyDescent="0.2">
      <c r="A20" s="4">
        <f>+'Rainfall Data'!A19</f>
        <v>41333</v>
      </c>
      <c r="B20" s="16" t="s">
        <v>9</v>
      </c>
      <c r="C20" s="15">
        <f t="shared" ref="C20:C28" si="0">IF(B20="nd",0, IF(B20="T",0,B20))+C19</f>
        <v>0</v>
      </c>
      <c r="D20" s="17">
        <f t="shared" ref="D20:D28" si="1">+YEAR(A20)</f>
        <v>2013</v>
      </c>
      <c r="F20" s="13"/>
      <c r="G20" s="15"/>
    </row>
    <row r="21" spans="1:8" x14ac:dyDescent="0.2">
      <c r="A21" s="4">
        <f>+'Rainfall Data'!A20</f>
        <v>41364</v>
      </c>
      <c r="B21" s="16">
        <f>+'Rainfall Data'!B20</f>
        <v>39</v>
      </c>
      <c r="C21" s="15">
        <f t="shared" si="0"/>
        <v>39</v>
      </c>
      <c r="D21" s="17">
        <f t="shared" si="1"/>
        <v>2013</v>
      </c>
    </row>
    <row r="22" spans="1:8" x14ac:dyDescent="0.2">
      <c r="A22" s="4">
        <f>+'Rainfall Data'!A21</f>
        <v>41394</v>
      </c>
      <c r="B22" s="16" t="s">
        <v>9</v>
      </c>
      <c r="C22" s="15">
        <f t="shared" si="0"/>
        <v>39</v>
      </c>
      <c r="D22" s="17">
        <f t="shared" si="1"/>
        <v>2013</v>
      </c>
    </row>
    <row r="23" spans="1:8" x14ac:dyDescent="0.2">
      <c r="A23" s="4">
        <f>+'Rainfall Data'!A22</f>
        <v>41425</v>
      </c>
      <c r="B23" s="16">
        <f>+'Rainfall Data'!B22</f>
        <v>195.5</v>
      </c>
      <c r="C23" s="15">
        <f t="shared" si="0"/>
        <v>234.5</v>
      </c>
      <c r="D23" s="17">
        <f t="shared" si="1"/>
        <v>2013</v>
      </c>
    </row>
    <row r="24" spans="1:8" x14ac:dyDescent="0.2">
      <c r="A24" s="4">
        <f>+'Rainfall Data'!A23</f>
        <v>41455</v>
      </c>
      <c r="B24" s="16">
        <f>+'Rainfall Data'!B23</f>
        <v>275.5</v>
      </c>
      <c r="C24" s="15">
        <f t="shared" si="0"/>
        <v>510</v>
      </c>
      <c r="D24" s="17">
        <f t="shared" si="1"/>
        <v>2013</v>
      </c>
    </row>
    <row r="25" spans="1:8" x14ac:dyDescent="0.2">
      <c r="A25" s="4">
        <f>+'Rainfall Data'!A24</f>
        <v>41486</v>
      </c>
      <c r="B25" s="16">
        <f>+'Rainfall Data'!B24</f>
        <v>331.5</v>
      </c>
      <c r="C25" s="15">
        <f t="shared" si="0"/>
        <v>841.5</v>
      </c>
      <c r="D25" s="17">
        <f t="shared" si="1"/>
        <v>2013</v>
      </c>
    </row>
    <row r="26" spans="1:8" x14ac:dyDescent="0.2">
      <c r="A26" s="4">
        <f>+'Rainfall Data'!A25</f>
        <v>41517</v>
      </c>
      <c r="B26" s="16">
        <f>+'Rainfall Data'!B25</f>
        <v>777.5</v>
      </c>
      <c r="C26" s="15">
        <f t="shared" si="0"/>
        <v>1619</v>
      </c>
      <c r="D26" s="17">
        <f t="shared" si="1"/>
        <v>2013</v>
      </c>
    </row>
    <row r="27" spans="1:8" x14ac:dyDescent="0.2">
      <c r="A27" s="4">
        <f>+'Rainfall Data'!A26</f>
        <v>41547</v>
      </c>
      <c r="B27" s="16">
        <f>+'Rainfall Data'!B26</f>
        <v>274.5</v>
      </c>
      <c r="C27" s="15">
        <f t="shared" si="0"/>
        <v>1893.5</v>
      </c>
      <c r="D27" s="17">
        <f t="shared" si="1"/>
        <v>2013</v>
      </c>
    </row>
    <row r="28" spans="1:8" x14ac:dyDescent="0.2">
      <c r="A28" s="4">
        <f>+'Rainfall Data'!A27</f>
        <v>41578</v>
      </c>
      <c r="B28" s="16">
        <f>+'Rainfall Data'!B27</f>
        <v>399</v>
      </c>
      <c r="C28" s="15">
        <f t="shared" si="0"/>
        <v>2292.5</v>
      </c>
      <c r="D28" s="17">
        <f t="shared" si="1"/>
        <v>2013</v>
      </c>
    </row>
    <row r="29" spans="1:8" x14ac:dyDescent="0.2">
      <c r="A29" s="4"/>
      <c r="B29" s="16"/>
      <c r="C29" s="15"/>
      <c r="D29" s="17"/>
    </row>
    <row r="30" spans="1:8" x14ac:dyDescent="0.2">
      <c r="A30" s="4"/>
      <c r="B30" s="16"/>
      <c r="C30" s="15"/>
      <c r="D30" s="17"/>
    </row>
  </sheetData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showGridLines="0" tabSelected="1" zoomScale="85" zoomScaleNormal="85" workbookViewId="0">
      <selection sqref="A1:M1"/>
    </sheetView>
  </sheetViews>
  <sheetFormatPr defaultRowHeight="15" x14ac:dyDescent="0.25"/>
  <sheetData>
    <row r="1" spans="1:13" ht="26.25" x14ac:dyDescent="0.4">
      <c r="A1" s="32" t="str">
        <f>+'Rainfall Totals'!B1 &amp; " " &amp;'Rainfall Totals'!B2</f>
        <v>AD05 ADDAX Block 11 Rain Gauge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Rainfall Data</vt:lpstr>
      <vt:lpstr>Rainfall Totals</vt:lpstr>
      <vt:lpstr>Report Graphs</vt:lpstr>
      <vt:lpstr>'Rainfall Data'!Print_Titles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2014-01-20T17:39:09Z</cp:lastPrinted>
  <dcterms:created xsi:type="dcterms:W3CDTF">2013-01-13T18:28:41Z</dcterms:created>
  <dcterms:modified xsi:type="dcterms:W3CDTF">2015-05-19T14:29:05Z</dcterms:modified>
</cp:coreProperties>
</file>